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 codeName="{2109D909-C6D8-E34B-4C66-09127ED2DC46}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tndk1017698.sharepoint.com/sites/DFIntra/Din Forsikringsagent/Agentur produkter/Transport/"/>
    </mc:Choice>
  </mc:AlternateContent>
  <xr:revisionPtr revIDLastSave="17" documentId="13_ncr:1_{30754CF3-3BF6-420A-BA4A-1A2577BAEC7F}" xr6:coauthVersionLast="45" xr6:coauthVersionMax="45" xr10:uidLastSave="{424E5C3B-B13C-4B26-8FB5-62A77D21FD5E}"/>
  <bookViews>
    <workbookView xWindow="-120" yWindow="-120" windowWidth="29040" windowHeight="15840" xr2:uid="{33F4D319-B474-459E-90C6-C030336EB718}"/>
  </bookViews>
  <sheets>
    <sheet name="Virksomhedsoplysninger" sheetId="3" r:id="rId1"/>
    <sheet name="Transport - First" sheetId="2" r:id="rId2"/>
    <sheet name="TIlbud" sheetId="4" r:id="rId3"/>
  </sheets>
  <externalReferences>
    <externalReference r:id="rId4"/>
    <externalReference r:id="rId5"/>
  </externalReferences>
  <definedNames>
    <definedName name="_1_10">'Transport - First'!$K$29:$N$29</definedName>
    <definedName name="_100_150">'Transport - First'!$K$33:$N$33</definedName>
    <definedName name="_11_20">'Transport - First'!$K$30:$N$30</definedName>
    <definedName name="_150_200">'Transport - First'!$K$34:$N$34</definedName>
    <definedName name="_200_250">'Transport - First'!$K$35:$N$35</definedName>
    <definedName name="_21_50">'Transport - First'!$K$31:$N$31</definedName>
    <definedName name="_51_99">'Transport - First'!$K$32:$N$32</definedName>
    <definedName name="_J_29">'Transport - First'!$K$29</definedName>
    <definedName name="Antal_ansatte">'Transport - First'!$K$29:$N$35</definedName>
    <definedName name="Risikogruppe_1">'Transport - First'!$K$29:$K$35</definedName>
    <definedName name="Risikogruppe_2">'Transport - First'!$L$29:$L$35</definedName>
    <definedName name="Risikogruppe_3">'Transport - First'!$M$29:$M$35</definedName>
    <definedName name="Risikogruppe_4">'Transport - First'!$N$29:$N$35</definedName>
    <definedName name="spørgeskema1">#REF!</definedName>
    <definedName name="spørgeskema2">#REF!</definedName>
    <definedName name="_xlnm.Print_Area" localSheetId="2">TIlbud!$A$1:$AF$49</definedName>
    <definedName name="_xlnm.Print_Area" localSheetId="1">'Transport - First'!$B$1:$I$51</definedName>
    <definedName name="Z_997F8098_7ACF_4DFD_B9CD_34B3B33A93E9_.wvu.Cols" localSheetId="1" hidden="1">'Transport - First'!$G:$V,'Transport - First'!$X:$X</definedName>
    <definedName name="Z_997F8098_7ACF_4DFD_B9CD_34B3B33A93E9_.wvu.Rows" localSheetId="1" hidden="1">'Transport - First'!$27:$27,'Transport - First'!$30:$34</definedName>
    <definedName name="Z_997F8098_7ACF_4DFD_B9CD_34B3B33A93E9_.wvu.Rows" localSheetId="0" hidden="1">Virksomhedsoplysninger!$20:$21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0" i="4" l="1"/>
  <c r="D8" i="4" l="1"/>
  <c r="D7" i="4"/>
  <c r="D9" i="4" l="1"/>
  <c r="C9" i="2" l="1"/>
  <c r="C8" i="2"/>
  <c r="C7" i="2"/>
  <c r="I17" i="4" l="1"/>
  <c r="A18" i="4" s="1"/>
  <c r="A19" i="4" l="1"/>
  <c r="B11" i="2"/>
  <c r="C3" i="2"/>
  <c r="A30" i="4" l="1"/>
  <c r="G5" i="4"/>
  <c r="D6" i="4"/>
  <c r="D5" i="4"/>
  <c r="D4" i="4"/>
  <c r="C6" i="2"/>
  <c r="C5" i="2"/>
  <c r="C4" i="2"/>
  <c r="I13" i="4"/>
  <c r="H13" i="4"/>
  <c r="G13" i="4"/>
  <c r="H12" i="4"/>
  <c r="I12" i="4"/>
  <c r="G12" i="4"/>
  <c r="H14" i="4"/>
  <c r="I14" i="4"/>
  <c r="G14" i="4"/>
  <c r="F20" i="2"/>
  <c r="H10" i="4" s="1"/>
  <c r="G20" i="2"/>
  <c r="I10" i="4" s="1"/>
  <c r="E20" i="2"/>
  <c r="G10" i="4" s="1"/>
  <c r="N18" i="2"/>
  <c r="A14" i="4" s="1"/>
  <c r="N16" i="2"/>
  <c r="A13" i="4" s="1"/>
  <c r="N15" i="2"/>
  <c r="A12" i="4" s="1"/>
  <c r="C3" i="3"/>
  <c r="D3" i="4" s="1"/>
  <c r="M18" i="2" l="1"/>
  <c r="J25" i="2" s="1"/>
  <c r="M16" i="2"/>
  <c r="J24" i="2" s="1"/>
  <c r="M15" i="2"/>
  <c r="L18" i="2"/>
  <c r="K18" i="2"/>
  <c r="J18" i="2"/>
  <c r="L16" i="2"/>
  <c r="K16" i="2"/>
  <c r="J16" i="2"/>
  <c r="L15" i="2"/>
  <c r="K15" i="2"/>
  <c r="J15" i="2"/>
  <c r="G19" i="2"/>
  <c r="I16" i="4" s="1"/>
  <c r="B10" i="2"/>
  <c r="K19" i="2" l="1"/>
  <c r="J22" i="2"/>
  <c r="K25" i="2" s="1"/>
  <c r="L19" i="2"/>
  <c r="L25" i="2" l="1"/>
  <c r="G28" i="2" s="1"/>
  <c r="I22" i="4" s="1"/>
</calcChain>
</file>

<file path=xl/sharedStrings.xml><?xml version="1.0" encoding="utf-8"?>
<sst xmlns="http://schemas.openxmlformats.org/spreadsheetml/2006/main" count="67" uniqueCount="56">
  <si>
    <t>Nej</t>
  </si>
  <si>
    <t>Ja</t>
  </si>
  <si>
    <t>Danmark</t>
  </si>
  <si>
    <t>Geografisk område</t>
  </si>
  <si>
    <t>CVR.nr.</t>
  </si>
  <si>
    <t>Email</t>
  </si>
  <si>
    <t>Tlf.</t>
  </si>
  <si>
    <t>Postnr. og by</t>
  </si>
  <si>
    <t>Adresse</t>
  </si>
  <si>
    <t>Firmanavn</t>
  </si>
  <si>
    <t>Tilbudsdato</t>
  </si>
  <si>
    <t>Transport</t>
  </si>
  <si>
    <t>Skandinavien, inkl. Tyskland, Østrig og Schweiz</t>
  </si>
  <si>
    <t>Hele Europa</t>
  </si>
  <si>
    <t>Dækningssummer</t>
  </si>
  <si>
    <t>50.001 - 100.000</t>
  </si>
  <si>
    <t>100.001 - 200.000</t>
  </si>
  <si>
    <t>0 - 50.000</t>
  </si>
  <si>
    <t>Udvidelse</t>
  </si>
  <si>
    <t>Årlig præmie</t>
  </si>
  <si>
    <t>Samlet antal biler</t>
  </si>
  <si>
    <t>Om Forsikringen</t>
  </si>
  <si>
    <t>Forsikringen dækker ikke tyveri fra åbne trailere.</t>
  </si>
  <si>
    <t>Virksomhedsoplysninger</t>
  </si>
  <si>
    <t>Dato</t>
  </si>
  <si>
    <t>Tlf. (firma)</t>
  </si>
  <si>
    <t>CVR.Nr.</t>
  </si>
  <si>
    <t>Medforsik. Virksomhed, navn, cvr.nr.</t>
  </si>
  <si>
    <t xml:space="preserve"> </t>
  </si>
  <si>
    <t>Mail</t>
  </si>
  <si>
    <t>Bemærkninger på tilbuddet</t>
  </si>
  <si>
    <t>Bemærkninger der ikke skal på tilbuddet</t>
  </si>
  <si>
    <t>Medforsikret virksomhed</t>
  </si>
  <si>
    <t>Navn, Cvr. nr.</t>
  </si>
  <si>
    <t>Email (kontaktperson)</t>
  </si>
  <si>
    <t>CVR. nr.</t>
  </si>
  <si>
    <t>Ikraft dato:</t>
  </si>
  <si>
    <t>Dato og underskrift</t>
  </si>
  <si>
    <t>Tilbud - Transport</t>
  </si>
  <si>
    <t>Erklæring:</t>
  </si>
  <si>
    <t>Bemærkninger til tilbuddet</t>
  </si>
  <si>
    <t>Lukkede trailere skal være sikret med en godkendt trailerlås forsynet med en lås i Skafor klasse rød.</t>
  </si>
  <si>
    <t>Forsikringen omfatter egne biler (lånte, leasede og lejede biler betragtes som egne biler) samt trailer.</t>
  </si>
  <si>
    <t>Max 1 skade indenfor de sidste 3 år. Kunden må ikke være varslet af nuværende selskab indenfor det seneste år. Ved flere skader skal First kontaktes for godkendelse</t>
  </si>
  <si>
    <t>Teknisk udstyr, værktøj, reservedele og materialer dækkes med max 25.000 kr. pr. genstand. 
Ingen begrænsninger pr. genstand for egne varer.</t>
  </si>
  <si>
    <t>Om forsikringen</t>
  </si>
  <si>
    <t>Accept af tilbuddet</t>
  </si>
  <si>
    <t>Dækning på trailer</t>
  </si>
  <si>
    <t>Forsikringen omfatter egne biler (lånte, leasede og lejede biler betragtes som egne biler) samt trailer hvis dette er tilvalgt.</t>
  </si>
  <si>
    <t>Hovedforfald:     1. Januar</t>
  </si>
  <si>
    <t>Ønskes der dækning i trailer?</t>
  </si>
  <si>
    <t>Teknisk udstyr, værktøj, reservedele og materialer dækkes med max 25.000 kr. pr. genstand. 
Ingen begrænsninger pr. genstand for egne varer, udover forsikringssummen.</t>
  </si>
  <si>
    <t xml:space="preserve">Ønskes dækning udvidet til også at dække tyveri og hærværk for over 100.000 kr. i tidsrummet 20.00 - 08.00? </t>
  </si>
  <si>
    <t>Antal biler inkl. Trailer såfremt dækning ønskes:</t>
  </si>
  <si>
    <t>Samlet antal biler inkl. Trailer såfremt dækning for trailer er valgt</t>
  </si>
  <si>
    <t>Årlig præmie indeks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</si>
</sst>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kr.&quot;\ #,##0"/>
    <numFmt numFmtId="165" formatCode="&quot;kr.&quot;\ #,##0.00"/>
    <numFmt numFmtId="166" formatCode="[$-F800]dddd\,\ mmmm\ dd\,\ yyyy"/>
    <numFmt numFmtId="167" formatCode="_-* #,##0\ [$kr.-406]_-;\-* #,##0\ [$kr.-406]_-;_-* &quot;-&quot;\ [$kr.-406]_-;_-@_-"/>
  </numFmts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555350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5B9E5A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B7B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5C9E5A"/>
        <bgColor indexed="64"/>
      </patternFill>
    </fill>
    <fill>
      <patternFill patternType="solid">
        <fgColor rgb="FF5B9E5A"/>
        <bgColor indexed="64"/>
      </patternFill>
    </fill>
  </fills>
  <borders count="5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/>
      <bottom style="thin">
        <color theme="0" tint="-0.499984740745262"/>
      </bottom>
      <diagonal/>
    </border>
    <border>
      <left/>
      <right style="thin">
        <color theme="0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rgb="FF84B7B9"/>
      </left>
      <right style="thin">
        <color rgb="FF84B7B9"/>
      </right>
      <top style="thin">
        <color rgb="FF84B7B9"/>
      </top>
      <bottom style="thin">
        <color rgb="FF84B7B9"/>
      </bottom>
      <diagonal/>
    </border>
    <border>
      <left style="thin">
        <color theme="0"/>
      </left>
      <right/>
      <top/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rgb="FF84B7B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rgb="FF84B7B9"/>
      </top>
      <bottom style="thin">
        <color rgb="FF84B7B9"/>
      </bottom>
      <diagonal/>
    </border>
    <border>
      <left/>
      <right style="thin">
        <color rgb="FF84B7B9"/>
      </right>
      <top style="thin">
        <color rgb="FF84B7B9"/>
      </top>
      <bottom style="thin">
        <color rgb="FF84B7B9"/>
      </bottom>
      <diagonal/>
    </border>
    <border>
      <left style="thin">
        <color rgb="FFFFFF00"/>
      </left>
      <right style="thin">
        <color rgb="FF84B7B9"/>
      </right>
      <top style="thin">
        <color rgb="FFFFFF00"/>
      </top>
      <bottom style="thin">
        <color rgb="FF84B7B9"/>
      </bottom>
      <diagonal/>
    </border>
    <border>
      <left style="thin">
        <color rgb="FF84B7B9"/>
      </left>
      <right style="thin">
        <color rgb="FF84B7B9"/>
      </right>
      <top style="thin">
        <color rgb="FFFFFF00"/>
      </top>
      <bottom style="thin">
        <color rgb="FF84B7B9"/>
      </bottom>
      <diagonal/>
    </border>
    <border>
      <left style="thin">
        <color rgb="FF84B7B9"/>
      </left>
      <right style="thin">
        <color rgb="FFFFFF00"/>
      </right>
      <top style="thin">
        <color rgb="FFFFFF00"/>
      </top>
      <bottom style="thin">
        <color rgb="FF84B7B9"/>
      </bottom>
      <diagonal/>
    </border>
    <border>
      <left/>
      <right style="thin">
        <color rgb="FFFFFF00"/>
      </right>
      <top/>
      <bottom/>
      <diagonal/>
    </border>
    <border>
      <left style="thin">
        <color rgb="FFFFFF00"/>
      </left>
      <right/>
      <top/>
      <bottom/>
      <diagonal/>
    </border>
    <border>
      <left style="thin">
        <color rgb="FFFFFF00"/>
      </left>
      <right/>
      <top style="thin">
        <color theme="1"/>
      </top>
      <bottom style="thin">
        <color theme="1"/>
      </bottom>
      <diagonal/>
    </border>
    <border>
      <left style="thin">
        <color rgb="FFFFFF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FFFF00"/>
      </left>
      <right/>
      <top/>
      <bottom style="thin">
        <color theme="1"/>
      </bottom>
      <diagonal/>
    </border>
    <border>
      <left/>
      <right style="thin">
        <color rgb="FFFFFF00"/>
      </right>
      <top/>
      <bottom style="thin">
        <color theme="1"/>
      </bottom>
      <diagonal/>
    </border>
    <border>
      <left style="thin">
        <color rgb="FFFFFF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 style="thin">
        <color rgb="FFFFFF00"/>
      </right>
      <top/>
      <bottom style="thin">
        <color rgb="FFFFFF00"/>
      </bottom>
      <diagonal/>
    </border>
    <border>
      <left/>
      <right/>
      <top/>
      <bottom style="thin">
        <color rgb="FF5B9E5A"/>
      </bottom>
      <diagonal/>
    </border>
    <border>
      <left/>
      <right/>
      <top style="thin">
        <color rgb="FF5B9E5A"/>
      </top>
      <bottom style="thin">
        <color rgb="FF5B9E5A"/>
      </bottom>
      <diagonal/>
    </border>
    <border>
      <left style="thin">
        <color rgb="FF5B9E5A"/>
      </left>
      <right style="thin">
        <color rgb="FF5B9E5A"/>
      </right>
      <top style="thin">
        <color rgb="FF5B9E5A"/>
      </top>
      <bottom style="thin">
        <color rgb="FF5B9E5A"/>
      </bottom>
      <diagonal/>
    </border>
    <border>
      <left style="thin">
        <color rgb="FFFFFF00"/>
      </left>
      <right style="thin">
        <color theme="0"/>
      </right>
      <top/>
      <bottom/>
      <diagonal/>
    </border>
    <border>
      <left style="thin">
        <color rgb="FFFFFF00"/>
      </left>
      <right/>
      <top style="thin">
        <color rgb="FF5B9E5A"/>
      </top>
      <bottom style="thin">
        <color rgb="FF5B9E5A"/>
      </bottom>
      <diagonal/>
    </border>
    <border>
      <left/>
      <right style="thin">
        <color rgb="FFFFFF00"/>
      </right>
      <top style="thin">
        <color rgb="FF5B9E5A"/>
      </top>
      <bottom style="thin">
        <color rgb="FF5B9E5A"/>
      </bottom>
      <diagonal/>
    </border>
  </borders>
  <cellStyleXfs count="1">
    <xf numFmtId="0" fontId="0" fillId="0" borderId="0"/>
  </cellStyleXfs>
  <cellXfs count="270">
    <xf numFmtId="0" fontId="0" fillId="0" borderId="0" xfId="0"/>
    <xf numFmtId="0" fontId="0" fillId="0" borderId="0" xfId="0" applyFont="1"/>
    <xf numFmtId="0" fontId="0" fillId="0" borderId="0" xfId="0" applyFont="1" applyFill="1" applyBorder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/>
    <xf numFmtId="0" fontId="1" fillId="2" borderId="0" xfId="0" applyFont="1" applyFill="1" applyBorder="1" applyAlignment="1"/>
    <xf numFmtId="0" fontId="1" fillId="2" borderId="0" xfId="0" applyFont="1" applyFill="1" applyBorder="1"/>
    <xf numFmtId="0" fontId="0" fillId="0" borderId="0" xfId="0" applyBorder="1"/>
    <xf numFmtId="49" fontId="0" fillId="0" borderId="0" xfId="0" applyNumberFormat="1" applyFont="1"/>
    <xf numFmtId="49" fontId="3" fillId="0" borderId="0" xfId="0" applyNumberFormat="1" applyFont="1"/>
    <xf numFmtId="9" fontId="0" fillId="0" borderId="0" xfId="0" applyNumberFormat="1" applyFont="1"/>
    <xf numFmtId="0" fontId="0" fillId="0" borderId="0" xfId="0" applyNumberFormat="1" applyFont="1"/>
    <xf numFmtId="3" fontId="0" fillId="0" borderId="0" xfId="0" applyNumberFormat="1" applyFont="1"/>
    <xf numFmtId="0" fontId="3" fillId="0" borderId="0" xfId="0" applyFont="1" applyFill="1"/>
    <xf numFmtId="165" fontId="3" fillId="2" borderId="0" xfId="0" applyNumberFormat="1" applyFont="1" applyFill="1" applyBorder="1" applyProtection="1">
      <protection locked="0"/>
    </xf>
    <xf numFmtId="0" fontId="3" fillId="0" borderId="0" xfId="0" applyFont="1" applyFill="1" applyBorder="1"/>
    <xf numFmtId="164" fontId="0" fillId="0" borderId="0" xfId="0" applyNumberFormat="1" applyFont="1"/>
    <xf numFmtId="164" fontId="3" fillId="0" borderId="0" xfId="0" applyNumberFormat="1" applyFont="1"/>
    <xf numFmtId="0" fontId="0" fillId="0" borderId="0" xfId="0" applyNumberFormat="1" applyFont="1" applyFill="1"/>
    <xf numFmtId="164" fontId="0" fillId="0" borderId="0" xfId="0" applyNumberFormat="1" applyFont="1" applyFill="1"/>
    <xf numFmtId="164" fontId="3" fillId="0" borderId="0" xfId="0" applyNumberFormat="1" applyFont="1" applyFill="1"/>
    <xf numFmtId="0" fontId="11" fillId="0" borderId="0" xfId="0" applyFont="1"/>
    <xf numFmtId="14" fontId="3" fillId="0" borderId="0" xfId="0" applyNumberFormat="1" applyFont="1"/>
    <xf numFmtId="0" fontId="0" fillId="4" borderId="0" xfId="0" applyFill="1"/>
    <xf numFmtId="0" fontId="0" fillId="0" borderId="9" xfId="0" applyBorder="1"/>
    <xf numFmtId="0" fontId="0" fillId="0" borderId="11" xfId="0" applyBorder="1"/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0" fillId="2" borderId="0" xfId="0" applyFill="1" applyBorder="1"/>
    <xf numFmtId="0" fontId="0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0" fillId="2" borderId="0" xfId="0" applyFont="1" applyFill="1" applyBorder="1"/>
    <xf numFmtId="0" fontId="0" fillId="2" borderId="0" xfId="0" applyFill="1" applyBorder="1" applyAlignment="1" applyProtection="1">
      <alignment horizontal="right"/>
      <protection locked="0"/>
    </xf>
    <xf numFmtId="0" fontId="2" fillId="2" borderId="0" xfId="0" applyFont="1" applyFill="1" applyBorder="1" applyAlignment="1">
      <alignment vertical="top" wrapText="1"/>
    </xf>
    <xf numFmtId="0" fontId="0" fillId="2" borderId="0" xfId="0" applyNumberFormat="1" applyFill="1" applyBorder="1"/>
    <xf numFmtId="0" fontId="2" fillId="2" borderId="0" xfId="0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vertical="top" wrapText="1"/>
    </xf>
    <xf numFmtId="0" fontId="0" fillId="2" borderId="0" xfId="0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left"/>
    </xf>
    <xf numFmtId="165" fontId="0" fillId="2" borderId="0" xfId="0" applyNumberFormat="1" applyFont="1" applyFill="1" applyBorder="1" applyAlignment="1">
      <alignment vertical="top"/>
    </xf>
    <xf numFmtId="164" fontId="0" fillId="2" borderId="0" xfId="0" applyNumberFormat="1" applyFill="1" applyBorder="1"/>
    <xf numFmtId="0" fontId="0" fillId="2" borderId="0" xfId="0" applyFill="1" applyBorder="1" applyAlignment="1">
      <alignment wrapText="1"/>
    </xf>
    <xf numFmtId="1" fontId="0" fillId="0" borderId="7" xfId="0" applyNumberFormat="1" applyBorder="1" applyAlignment="1">
      <alignment horizontal="left" vertical="top" wrapText="1"/>
    </xf>
    <xf numFmtId="0" fontId="4" fillId="2" borderId="0" xfId="0" applyFont="1" applyFill="1" applyBorder="1" applyAlignment="1">
      <alignment wrapText="1"/>
    </xf>
    <xf numFmtId="0" fontId="0" fillId="0" borderId="18" xfId="0" applyFont="1" applyBorder="1" applyAlignment="1">
      <alignment horizontal="left"/>
    </xf>
    <xf numFmtId="0" fontId="0" fillId="0" borderId="18" xfId="0" applyBorder="1"/>
    <xf numFmtId="0" fontId="0" fillId="2" borderId="0" xfId="0" applyFont="1" applyFill="1" applyBorder="1" applyAlignment="1">
      <alignment horizontal="right"/>
    </xf>
    <xf numFmtId="0" fontId="0" fillId="2" borderId="20" xfId="0" applyFill="1" applyBorder="1" applyAlignment="1">
      <alignment wrapText="1"/>
    </xf>
    <xf numFmtId="0" fontId="0" fillId="2" borderId="21" xfId="0" applyFill="1" applyBorder="1" applyAlignment="1" applyProtection="1">
      <alignment horizontal="right"/>
      <protection locked="0"/>
    </xf>
    <xf numFmtId="0" fontId="0" fillId="5" borderId="19" xfId="0" applyFont="1" applyFill="1" applyBorder="1" applyAlignment="1" applyProtection="1">
      <alignment horizontal="center" vertical="center"/>
      <protection locked="0"/>
    </xf>
    <xf numFmtId="0" fontId="0" fillId="5" borderId="19" xfId="0" applyFill="1" applyBorder="1" applyAlignment="1" applyProtection="1">
      <alignment horizontal="center" vertical="center"/>
      <protection locked="0"/>
    </xf>
    <xf numFmtId="0" fontId="0" fillId="5" borderId="19" xfId="0" applyFill="1" applyBorder="1" applyAlignment="1">
      <alignment horizontal="center" vertical="center"/>
    </xf>
    <xf numFmtId="0" fontId="0" fillId="5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0" fillId="2" borderId="22" xfId="0" applyFont="1" applyFill="1" applyBorder="1" applyAlignment="1">
      <alignment vertical="center"/>
    </xf>
    <xf numFmtId="0" fontId="0" fillId="2" borderId="23" xfId="0" applyFont="1" applyFill="1" applyBorder="1" applyAlignment="1">
      <alignment vertical="center"/>
    </xf>
    <xf numFmtId="0" fontId="0" fillId="0" borderId="0" xfId="0" applyFont="1" applyFill="1"/>
    <xf numFmtId="0" fontId="3" fillId="2" borderId="0" xfId="0" applyFont="1" applyFill="1" applyBorder="1"/>
    <xf numFmtId="0" fontId="2" fillId="2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0" fillId="2" borderId="6" xfId="0" applyFill="1" applyBorder="1"/>
    <xf numFmtId="49" fontId="3" fillId="3" borderId="17" xfId="0" applyNumberFormat="1" applyFont="1" applyFill="1" applyBorder="1"/>
    <xf numFmtId="49" fontId="0" fillId="3" borderId="17" xfId="0" applyNumberFormat="1" applyFont="1" applyFill="1" applyBorder="1"/>
    <xf numFmtId="0" fontId="0" fillId="0" borderId="25" xfId="0" applyBorder="1"/>
    <xf numFmtId="0" fontId="0" fillId="0" borderId="25" xfId="0" applyFont="1" applyBorder="1" applyAlignment="1">
      <alignment horizontal="left"/>
    </xf>
    <xf numFmtId="0" fontId="0" fillId="0" borderId="26" xfId="0" applyBorder="1"/>
    <xf numFmtId="166" fontId="0" fillId="4" borderId="0" xfId="0" applyNumberFormat="1" applyFont="1" applyFill="1" applyBorder="1" applyAlignment="1" applyProtection="1">
      <alignment horizontal="left" indent="1"/>
    </xf>
    <xf numFmtId="0" fontId="0" fillId="0" borderId="13" xfId="0" applyBorder="1"/>
    <xf numFmtId="0" fontId="0" fillId="0" borderId="27" xfId="0" applyBorder="1"/>
    <xf numFmtId="0" fontId="0" fillId="0" borderId="0" xfId="0" applyFont="1" applyBorder="1" applyAlignment="1">
      <alignment horizontal="left" indent="1"/>
    </xf>
    <xf numFmtId="0" fontId="0" fillId="4" borderId="4" xfId="0" applyFont="1" applyFill="1" applyBorder="1" applyAlignment="1" applyProtection="1">
      <alignment horizontal="left" indent="1"/>
      <protection locked="0"/>
    </xf>
    <xf numFmtId="0" fontId="0" fillId="0" borderId="5" xfId="0" applyBorder="1"/>
    <xf numFmtId="0" fontId="0" fillId="0" borderId="3" xfId="0" applyBorder="1"/>
    <xf numFmtId="1" fontId="0" fillId="4" borderId="4" xfId="0" applyNumberFormat="1" applyFont="1" applyFill="1" applyBorder="1" applyAlignment="1" applyProtection="1">
      <alignment horizontal="left" indent="1"/>
      <protection locked="0"/>
    </xf>
    <xf numFmtId="0" fontId="0" fillId="0" borderId="2" xfId="0" applyBorder="1"/>
    <xf numFmtId="0" fontId="0" fillId="0" borderId="2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left" indent="1"/>
    </xf>
    <xf numFmtId="0" fontId="0" fillId="0" borderId="1" xfId="0" applyFill="1" applyBorder="1"/>
    <xf numFmtId="0" fontId="0" fillId="2" borderId="4" xfId="0" applyFont="1" applyFill="1" applyBorder="1" applyAlignment="1" applyProtection="1">
      <alignment horizontal="left" indent="1"/>
      <protection locked="0"/>
    </xf>
    <xf numFmtId="0" fontId="2" fillId="2" borderId="29" xfId="0" applyFont="1" applyFill="1" applyBorder="1"/>
    <xf numFmtId="0" fontId="3" fillId="2" borderId="2" xfId="0" applyFont="1" applyFill="1" applyBorder="1"/>
    <xf numFmtId="0" fontId="0" fillId="2" borderId="0" xfId="0" applyFill="1" applyBorder="1" applyAlignment="1">
      <alignment horizontal="left" vertical="top" wrapText="1"/>
    </xf>
    <xf numFmtId="0" fontId="2" fillId="2" borderId="0" xfId="0" applyFont="1" applyFill="1" applyBorder="1"/>
    <xf numFmtId="0" fontId="0" fillId="2" borderId="3" xfId="0" applyFont="1" applyFill="1" applyBorder="1" applyAlignment="1">
      <alignment horizontal="left" indent="1"/>
    </xf>
    <xf numFmtId="0" fontId="0" fillId="0" borderId="27" xfId="0" applyFill="1" applyBorder="1"/>
    <xf numFmtId="0" fontId="0" fillId="0" borderId="0" xfId="0" applyFont="1" applyAlignment="1">
      <alignment vertical="top" wrapText="1"/>
    </xf>
    <xf numFmtId="0" fontId="0" fillId="0" borderId="11" xfId="0" applyFill="1" applyBorder="1"/>
    <xf numFmtId="0" fontId="0" fillId="0" borderId="4" xfId="0" applyFill="1" applyBorder="1"/>
    <xf numFmtId="0" fontId="0" fillId="0" borderId="13" xfId="0" applyFill="1" applyBorder="1"/>
    <xf numFmtId="0" fontId="0" fillId="0" borderId="3" xfId="0" applyFill="1" applyBorder="1"/>
    <xf numFmtId="0" fontId="0" fillId="0" borderId="5" xfId="0" applyFont="1" applyBorder="1" applyAlignment="1">
      <alignment vertical="top" wrapText="1"/>
    </xf>
    <xf numFmtId="0" fontId="0" fillId="0" borderId="29" xfId="0" applyFill="1" applyBorder="1"/>
    <xf numFmtId="0" fontId="0" fillId="0" borderId="5" xfId="0" applyFill="1" applyBorder="1"/>
    <xf numFmtId="0" fontId="0" fillId="0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2" borderId="0" xfId="0" applyFill="1"/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right" wrapText="1"/>
    </xf>
    <xf numFmtId="0" fontId="0" fillId="2" borderId="0" xfId="0" applyFill="1" applyProtection="1">
      <protection locked="0"/>
    </xf>
    <xf numFmtId="0" fontId="0" fillId="0" borderId="0" xfId="0" applyFill="1" applyBorder="1" applyAlignment="1">
      <alignment wrapText="1"/>
    </xf>
    <xf numFmtId="1" fontId="0" fillId="0" borderId="0" xfId="0" applyNumberFormat="1" applyFont="1" applyFill="1"/>
    <xf numFmtId="0" fontId="0" fillId="0" borderId="0" xfId="0" applyFill="1" applyBorder="1" applyAlignment="1">
      <alignment horizontal="center"/>
    </xf>
    <xf numFmtId="0" fontId="3" fillId="2" borderId="0" xfId="0" applyFont="1" applyFill="1" applyBorder="1" applyAlignment="1" applyProtection="1">
      <alignment horizontal="right"/>
      <protection locked="0"/>
    </xf>
    <xf numFmtId="0" fontId="0" fillId="0" borderId="6" xfId="0" applyBorder="1"/>
    <xf numFmtId="0" fontId="0" fillId="0" borderId="0" xfId="0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0" fillId="4" borderId="0" xfId="0" applyFill="1" applyBorder="1"/>
    <xf numFmtId="0" fontId="3" fillId="6" borderId="0" xfId="0" applyFont="1" applyFill="1"/>
    <xf numFmtId="0" fontId="0" fillId="6" borderId="0" xfId="0" applyFont="1" applyFill="1"/>
    <xf numFmtId="0" fontId="0" fillId="6" borderId="0" xfId="0" applyFill="1"/>
    <xf numFmtId="0" fontId="3" fillId="6" borderId="0" xfId="0" applyFont="1" applyFill="1" applyBorder="1"/>
    <xf numFmtId="0" fontId="3" fillId="6" borderId="0" xfId="0" applyFont="1" applyFill="1" applyBorder="1" applyAlignment="1">
      <alignment wrapText="1"/>
    </xf>
    <xf numFmtId="3" fontId="3" fillId="6" borderId="0" xfId="0" applyNumberFormat="1" applyFont="1" applyFill="1" applyBorder="1"/>
    <xf numFmtId="3" fontId="3" fillId="6" borderId="0" xfId="0" applyNumberFormat="1" applyFont="1" applyFill="1"/>
    <xf numFmtId="3" fontId="0" fillId="6" borderId="0" xfId="0" applyNumberFormat="1" applyFont="1" applyFill="1"/>
    <xf numFmtId="0" fontId="8" fillId="6" borderId="0" xfId="0" applyFont="1" applyFill="1"/>
    <xf numFmtId="0" fontId="0" fillId="6" borderId="0" xfId="0" applyFont="1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ont="1" applyFill="1" applyBorder="1"/>
    <xf numFmtId="0" fontId="0" fillId="6" borderId="0" xfId="0" applyFill="1" applyBorder="1"/>
    <xf numFmtId="0" fontId="4" fillId="6" borderId="0" xfId="0" applyFont="1" applyFill="1" applyBorder="1" applyAlignment="1">
      <alignment wrapText="1"/>
    </xf>
    <xf numFmtId="0" fontId="0" fillId="7" borderId="0" xfId="0" applyFill="1"/>
    <xf numFmtId="0" fontId="0" fillId="7" borderId="0" xfId="0" applyFill="1" applyBorder="1"/>
    <xf numFmtId="0" fontId="0" fillId="7" borderId="0" xfId="0" applyFont="1" applyFill="1" applyAlignment="1">
      <alignment horizontal="left"/>
    </xf>
    <xf numFmtId="0" fontId="3" fillId="2" borderId="0" xfId="0" applyFont="1" applyFill="1" applyBorder="1" applyProtection="1">
      <protection locked="0"/>
    </xf>
    <xf numFmtId="49" fontId="3" fillId="3" borderId="31" xfId="0" applyNumberFormat="1" applyFont="1" applyFill="1" applyBorder="1"/>
    <xf numFmtId="0" fontId="0" fillId="0" borderId="35" xfId="0" applyBorder="1"/>
    <xf numFmtId="0" fontId="0" fillId="0" borderId="36" xfId="0" applyBorder="1"/>
    <xf numFmtId="0" fontId="0" fillId="2" borderId="37" xfId="0" applyFill="1" applyBorder="1" applyAlignment="1">
      <alignment horizontal="left"/>
    </xf>
    <xf numFmtId="0" fontId="0" fillId="2" borderId="38" xfId="0" applyFill="1" applyBorder="1" applyAlignment="1">
      <alignment horizontal="left" vertical="top" wrapText="1"/>
    </xf>
    <xf numFmtId="0" fontId="0" fillId="2" borderId="37" xfId="0" applyFont="1" applyFill="1" applyBorder="1" applyAlignment="1">
      <alignment vertical="center"/>
    </xf>
    <xf numFmtId="0" fontId="0" fillId="2" borderId="36" xfId="0" applyFill="1" applyBorder="1"/>
    <xf numFmtId="0" fontId="3" fillId="0" borderId="35" xfId="0" applyFont="1" applyBorder="1"/>
    <xf numFmtId="0" fontId="3" fillId="2" borderId="36" xfId="0" applyFont="1" applyFill="1" applyBorder="1" applyProtection="1">
      <protection locked="0"/>
    </xf>
    <xf numFmtId="0" fontId="0" fillId="2" borderId="36" xfId="0" applyFont="1" applyFill="1" applyBorder="1"/>
    <xf numFmtId="0" fontId="7" fillId="2" borderId="39" xfId="0" applyFont="1" applyFill="1" applyBorder="1"/>
    <xf numFmtId="0" fontId="0" fillId="2" borderId="36" xfId="0" applyFont="1" applyFill="1" applyBorder="1" applyAlignment="1">
      <alignment horizontal="left" vertical="top"/>
    </xf>
    <xf numFmtId="164" fontId="0" fillId="2" borderId="36" xfId="0" applyNumberFormat="1" applyFont="1" applyFill="1" applyBorder="1"/>
    <xf numFmtId="0" fontId="0" fillId="0" borderId="36" xfId="0" applyFont="1" applyFill="1" applyBorder="1"/>
    <xf numFmtId="0" fontId="1" fillId="2" borderId="36" xfId="0" applyFont="1" applyFill="1" applyBorder="1"/>
    <xf numFmtId="0" fontId="1" fillId="2" borderId="36" xfId="0" applyFont="1" applyFill="1" applyBorder="1" applyAlignment="1"/>
    <xf numFmtId="0" fontId="6" fillId="2" borderId="36" xfId="0" applyFont="1" applyFill="1" applyBorder="1"/>
    <xf numFmtId="0" fontId="5" fillId="2" borderId="36" xfId="0" applyFont="1" applyFill="1" applyBorder="1"/>
    <xf numFmtId="0" fontId="4" fillId="2" borderId="36" xfId="0" applyFont="1" applyFill="1" applyBorder="1" applyAlignment="1">
      <alignment wrapText="1"/>
    </xf>
    <xf numFmtId="0" fontId="0" fillId="0" borderId="35" xfId="0" applyBorder="1" applyAlignment="1">
      <alignment wrapText="1"/>
    </xf>
    <xf numFmtId="0" fontId="0" fillId="2" borderId="41" xfId="0" applyFont="1" applyFill="1" applyBorder="1"/>
    <xf numFmtId="0" fontId="0" fillId="2" borderId="42" xfId="0" applyFont="1" applyFill="1" applyBorder="1"/>
    <xf numFmtId="0" fontId="0" fillId="2" borderId="42" xfId="0" applyFill="1" applyBorder="1"/>
    <xf numFmtId="0" fontId="0" fillId="0" borderId="43" xfId="0" applyBorder="1"/>
    <xf numFmtId="0" fontId="10" fillId="0" borderId="0" xfId="0" applyFont="1"/>
    <xf numFmtId="0" fontId="0" fillId="6" borderId="0" xfId="0" applyFill="1" applyAlignment="1">
      <alignment horizontal="left" vertical="top" wrapText="1"/>
    </xf>
    <xf numFmtId="0" fontId="0" fillId="8" borderId="30" xfId="0" applyFill="1" applyBorder="1"/>
    <xf numFmtId="0" fontId="0" fillId="8" borderId="0" xfId="0" applyFill="1" applyBorder="1"/>
    <xf numFmtId="0" fontId="0" fillId="8" borderId="30" xfId="0" applyFill="1" applyBorder="1" applyAlignment="1">
      <alignment horizontal="right" wrapText="1"/>
    </xf>
    <xf numFmtId="0" fontId="0" fillId="8" borderId="28" xfId="0" applyFill="1" applyBorder="1"/>
    <xf numFmtId="0" fontId="0" fillId="8" borderId="0" xfId="0" applyFill="1"/>
    <xf numFmtId="0" fontId="0" fillId="8" borderId="0" xfId="0" applyFill="1" applyBorder="1" applyProtection="1">
      <protection locked="0"/>
    </xf>
    <xf numFmtId="0" fontId="0" fillId="9" borderId="0" xfId="0" applyFill="1"/>
    <xf numFmtId="0" fontId="0" fillId="9" borderId="27" xfId="0" applyFill="1" applyBorder="1"/>
    <xf numFmtId="0" fontId="3" fillId="9" borderId="13" xfId="0" applyFont="1" applyFill="1" applyBorder="1"/>
    <xf numFmtId="0" fontId="0" fillId="9" borderId="0" xfId="0" applyFont="1" applyFill="1" applyBorder="1"/>
    <xf numFmtId="0" fontId="14" fillId="9" borderId="0" xfId="0" applyFont="1" applyFill="1" applyBorder="1"/>
    <xf numFmtId="0" fontId="0" fillId="9" borderId="0" xfId="0" applyFill="1" applyBorder="1" applyAlignment="1"/>
    <xf numFmtId="0" fontId="3" fillId="9" borderId="0" xfId="0" applyFont="1" applyFill="1" applyBorder="1" applyAlignment="1">
      <alignment horizontal="left" indent="1"/>
    </xf>
    <xf numFmtId="0" fontId="0" fillId="9" borderId="0" xfId="0" applyFont="1" applyFill="1" applyBorder="1" applyAlignment="1">
      <alignment horizontal="left"/>
    </xf>
    <xf numFmtId="0" fontId="0" fillId="9" borderId="28" xfId="0" applyFill="1" applyBorder="1"/>
    <xf numFmtId="0" fontId="0" fillId="9" borderId="0" xfId="0" applyFill="1" applyBorder="1"/>
    <xf numFmtId="0" fontId="17" fillId="9" borderId="0" xfId="0" applyFont="1" applyFill="1" applyBorder="1"/>
    <xf numFmtId="0" fontId="0" fillId="9" borderId="0" xfId="0" applyFill="1" applyBorder="1" applyAlignment="1">
      <alignment horizontal="left"/>
    </xf>
    <xf numFmtId="0" fontId="0" fillId="0" borderId="44" xfId="0" applyBorder="1"/>
    <xf numFmtId="0" fontId="0" fillId="0" borderId="44" xfId="0" applyFill="1" applyBorder="1" applyAlignment="1">
      <alignment horizontal="left"/>
    </xf>
    <xf numFmtId="0" fontId="0" fillId="0" borderId="44" xfId="0" applyFill="1" applyBorder="1"/>
    <xf numFmtId="0" fontId="0" fillId="2" borderId="44" xfId="0" applyFill="1" applyBorder="1"/>
    <xf numFmtId="164" fontId="0" fillId="2" borderId="44" xfId="0" applyNumberFormat="1" applyFill="1" applyBorder="1"/>
    <xf numFmtId="0" fontId="0" fillId="0" borderId="45" xfId="0" applyFont="1" applyFill="1" applyBorder="1"/>
    <xf numFmtId="0" fontId="0" fillId="0" borderId="45" xfId="0" applyFill="1" applyBorder="1"/>
    <xf numFmtId="1" fontId="0" fillId="0" borderId="45" xfId="0" applyNumberFormat="1" applyFont="1" applyFill="1" applyBorder="1" applyAlignment="1">
      <alignment horizontal="center"/>
    </xf>
    <xf numFmtId="0" fontId="0" fillId="2" borderId="45" xfId="0" applyFill="1" applyBorder="1"/>
    <xf numFmtId="0" fontId="0" fillId="0" borderId="45" xfId="0" applyBorder="1"/>
    <xf numFmtId="0" fontId="18" fillId="2" borderId="44" xfId="0" applyFont="1" applyFill="1" applyBorder="1"/>
    <xf numFmtId="0" fontId="16" fillId="8" borderId="44" xfId="0" applyFont="1" applyFill="1" applyBorder="1" applyAlignment="1">
      <alignment vertical="center"/>
    </xf>
    <xf numFmtId="0" fontId="0" fillId="8" borderId="44" xfId="0" applyFill="1" applyBorder="1"/>
    <xf numFmtId="0" fontId="13" fillId="9" borderId="0" xfId="0" applyFont="1" applyFill="1" applyAlignment="1">
      <alignment horizontal="left" vertical="center"/>
    </xf>
    <xf numFmtId="0" fontId="15" fillId="9" borderId="0" xfId="0" applyFont="1" applyFill="1" applyAlignment="1">
      <alignment horizontal="left" vertical="center"/>
    </xf>
    <xf numFmtId="0" fontId="0" fillId="9" borderId="0" xfId="0" applyFont="1" applyFill="1" applyAlignment="1">
      <alignment horizontal="left"/>
    </xf>
    <xf numFmtId="0" fontId="0" fillId="4" borderId="5" xfId="0" applyFont="1" applyFill="1" applyBorder="1" applyAlignment="1" applyProtection="1">
      <alignment horizontal="left" vertical="top" wrapText="1" indent="1"/>
      <protection locked="0"/>
    </xf>
    <xf numFmtId="0" fontId="0" fillId="4" borderId="4" xfId="0" applyFont="1" applyFill="1" applyBorder="1" applyAlignment="1" applyProtection="1">
      <alignment horizontal="left" vertical="top" wrapText="1" indent="1"/>
      <protection locked="0"/>
    </xf>
    <xf numFmtId="1" fontId="0" fillId="4" borderId="5" xfId="0" applyNumberFormat="1" applyFont="1" applyFill="1" applyBorder="1" applyAlignment="1" applyProtection="1">
      <alignment horizontal="left" vertical="top" wrapText="1" indent="1"/>
      <protection locked="0"/>
    </xf>
    <xf numFmtId="1" fontId="0" fillId="4" borderId="0" xfId="0" applyNumberFormat="1" applyFont="1" applyFill="1" applyBorder="1" applyAlignment="1" applyProtection="1">
      <alignment horizontal="left" vertical="top" wrapText="1" indent="1"/>
      <protection locked="0"/>
    </xf>
    <xf numFmtId="0" fontId="11" fillId="4" borderId="0" xfId="0" applyFont="1" applyFill="1" applyBorder="1" applyAlignment="1" applyProtection="1">
      <alignment horizontal="left" vertical="top" wrapText="1"/>
      <protection locked="0"/>
    </xf>
    <xf numFmtId="0" fontId="0" fillId="4" borderId="0" xfId="0" applyFont="1" applyFill="1" applyAlignment="1" applyProtection="1">
      <alignment horizontal="left" vertical="top" wrapText="1"/>
      <protection locked="0"/>
    </xf>
    <xf numFmtId="0" fontId="0" fillId="2" borderId="36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0" fillId="2" borderId="35" xfId="0" applyFont="1" applyFill="1" applyBorder="1" applyAlignment="1">
      <alignment wrapText="1"/>
    </xf>
    <xf numFmtId="0" fontId="0" fillId="2" borderId="36" xfId="0" applyFont="1" applyFill="1" applyBorder="1" applyAlignment="1">
      <alignment vertical="top" wrapText="1"/>
    </xf>
    <xf numFmtId="0" fontId="0" fillId="2" borderId="0" xfId="0" applyFont="1" applyFill="1" applyBorder="1" applyAlignment="1">
      <alignment vertical="top" wrapText="1"/>
    </xf>
    <xf numFmtId="0" fontId="0" fillId="2" borderId="35" xfId="0" applyFont="1" applyFill="1" applyBorder="1" applyAlignment="1">
      <alignment vertical="top" wrapText="1"/>
    </xf>
    <xf numFmtId="0" fontId="0" fillId="2" borderId="38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164" fontId="7" fillId="0" borderId="6" xfId="0" applyNumberFormat="1" applyFont="1" applyBorder="1"/>
    <xf numFmtId="164" fontId="7" fillId="0" borderId="40" xfId="0" applyNumberFormat="1" applyFont="1" applyBorder="1"/>
    <xf numFmtId="164" fontId="0" fillId="2" borderId="36" xfId="0" applyNumberFormat="1" applyFill="1" applyBorder="1" applyAlignment="1">
      <alignment wrapText="1"/>
    </xf>
    <xf numFmtId="164" fontId="0" fillId="2" borderId="0" xfId="0" applyNumberFormat="1" applyFill="1" applyBorder="1" applyAlignment="1">
      <alignment wrapText="1"/>
    </xf>
    <xf numFmtId="164" fontId="0" fillId="2" borderId="35" xfId="0" applyNumberFormat="1" applyFill="1" applyBorder="1" applyAlignment="1">
      <alignment wrapText="1"/>
    </xf>
    <xf numFmtId="1" fontId="0" fillId="0" borderId="36" xfId="0" applyNumberForma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9" borderId="7" xfId="0" applyFill="1" applyBorder="1" applyAlignment="1">
      <alignment horizontal="left"/>
    </xf>
    <xf numFmtId="0" fontId="13" fillId="9" borderId="32" xfId="0" applyFont="1" applyFill="1" applyBorder="1" applyAlignment="1">
      <alignment horizontal="left" vertical="center"/>
    </xf>
    <xf numFmtId="0" fontId="13" fillId="9" borderId="33" xfId="0" applyFont="1" applyFill="1" applyBorder="1" applyAlignment="1">
      <alignment horizontal="left" vertical="center"/>
    </xf>
    <xf numFmtId="0" fontId="13" fillId="9" borderId="34" xfId="0" applyFont="1" applyFill="1" applyBorder="1" applyAlignment="1">
      <alignment horizontal="left" vertical="center"/>
    </xf>
    <xf numFmtId="1" fontId="0" fillId="0" borderId="4" xfId="0" applyNumberFormat="1" applyFont="1" applyBorder="1" applyAlignment="1">
      <alignment horizontal="left" indent="1"/>
    </xf>
    <xf numFmtId="1" fontId="0" fillId="0" borderId="12" xfId="0" applyNumberFormat="1" applyFont="1" applyBorder="1" applyAlignment="1">
      <alignment horizontal="left" indent="1"/>
    </xf>
    <xf numFmtId="1" fontId="0" fillId="0" borderId="8" xfId="0" applyNumberFormat="1" applyFont="1" applyBorder="1" applyAlignment="1">
      <alignment horizontal="left" indent="1"/>
    </xf>
    <xf numFmtId="1" fontId="0" fillId="0" borderId="10" xfId="0" applyNumberFormat="1" applyFont="1" applyBorder="1" applyAlignment="1">
      <alignment horizontal="left" indent="1"/>
    </xf>
    <xf numFmtId="0" fontId="0" fillId="0" borderId="3" xfId="0" applyFont="1" applyBorder="1" applyAlignment="1">
      <alignment horizontal="left" indent="1"/>
    </xf>
    <xf numFmtId="0" fontId="0" fillId="0" borderId="13" xfId="0" applyFont="1" applyBorder="1" applyAlignment="1">
      <alignment horizontal="left" indent="1"/>
    </xf>
    <xf numFmtId="0" fontId="0" fillId="0" borderId="5" xfId="0" applyFont="1" applyBorder="1" applyAlignment="1">
      <alignment horizontal="left" indent="1"/>
    </xf>
    <xf numFmtId="0" fontId="0" fillId="0" borderId="2" xfId="0" applyFont="1" applyBorder="1" applyAlignment="1">
      <alignment horizontal="left" indent="1"/>
    </xf>
    <xf numFmtId="166" fontId="0" fillId="0" borderId="24" xfId="0" applyNumberFormat="1" applyFont="1" applyBorder="1" applyAlignment="1">
      <alignment horizontal="left" indent="1"/>
    </xf>
    <xf numFmtId="166" fontId="0" fillId="0" borderId="16" xfId="0" applyNumberFormat="1" applyFont="1" applyBorder="1" applyAlignment="1">
      <alignment horizontal="left" indent="1"/>
    </xf>
    <xf numFmtId="0" fontId="16" fillId="9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wrapText="1"/>
    </xf>
    <xf numFmtId="0" fontId="0" fillId="0" borderId="44" xfId="0" applyFill="1" applyBorder="1" applyAlignment="1">
      <alignment horizontal="center" wrapText="1"/>
    </xf>
    <xf numFmtId="167" fontId="10" fillId="0" borderId="0" xfId="0" applyNumberFormat="1" applyFont="1" applyAlignment="1"/>
    <xf numFmtId="0" fontId="0" fillId="0" borderId="0" xfId="0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8" borderId="0" xfId="0" applyFill="1" applyBorder="1"/>
    <xf numFmtId="0" fontId="0" fillId="2" borderId="0" xfId="0" applyFont="1" applyFill="1" applyBorder="1" applyAlignment="1">
      <alignment horizontal="left" vertical="top" wrapText="1"/>
    </xf>
    <xf numFmtId="3" fontId="0" fillId="0" borderId="0" xfId="0" applyNumberFormat="1" applyFill="1" applyBorder="1" applyAlignment="1">
      <alignment horizontal="center"/>
    </xf>
    <xf numFmtId="3" fontId="0" fillId="0" borderId="44" xfId="0" applyNumberFormat="1" applyFill="1" applyBorder="1" applyAlignment="1">
      <alignment horizontal="center"/>
    </xf>
    <xf numFmtId="167" fontId="10" fillId="0" borderId="0" xfId="0" applyNumberFormat="1" applyFont="1" applyBorder="1" applyAlignment="1"/>
    <xf numFmtId="0" fontId="0" fillId="4" borderId="0" xfId="0" applyFill="1" applyBorder="1"/>
    <xf numFmtId="1" fontId="0" fillId="4" borderId="0" xfId="0" applyNumberFormat="1" applyFill="1" applyBorder="1"/>
    <xf numFmtId="1" fontId="0" fillId="0" borderId="0" xfId="0" applyNumberFormat="1" applyBorder="1" applyAlignment="1">
      <alignment horizontal="left" vertical="top" wrapText="1"/>
    </xf>
    <xf numFmtId="1" fontId="0" fillId="0" borderId="44" xfId="0" applyNumberFormat="1" applyBorder="1" applyAlignment="1">
      <alignment horizontal="left" vertical="top" wrapText="1"/>
    </xf>
    <xf numFmtId="0" fontId="0" fillId="0" borderId="0" xfId="0" applyFont="1" applyBorder="1" applyAlignment="1">
      <alignment horizontal="left" indent="1"/>
    </xf>
    <xf numFmtId="166" fontId="0" fillId="0" borderId="0" xfId="0" applyNumberFormat="1" applyFont="1" applyBorder="1" applyAlignment="1">
      <alignment horizontal="left" indent="1"/>
    </xf>
    <xf numFmtId="1" fontId="0" fillId="0" borderId="0" xfId="0" applyNumberFormat="1" applyFont="1" applyBorder="1" applyAlignment="1">
      <alignment horizontal="left" indent="1"/>
    </xf>
    <xf numFmtId="1" fontId="0" fillId="0" borderId="44" xfId="0" applyNumberFormat="1" applyFont="1" applyBorder="1" applyAlignment="1">
      <alignment horizontal="left" indent="1"/>
    </xf>
    <xf numFmtId="0" fontId="0" fillId="0" borderId="47" xfId="0" applyFont="1" applyFill="1" applyBorder="1"/>
    <xf numFmtId="0" fontId="0" fillId="9" borderId="36" xfId="0" applyFill="1" applyBorder="1" applyAlignment="1">
      <alignment horizontal="left"/>
    </xf>
    <xf numFmtId="0" fontId="0" fillId="9" borderId="46" xfId="0" applyFont="1" applyFill="1" applyBorder="1"/>
    <xf numFmtId="0" fontId="0" fillId="9" borderId="46" xfId="0" applyFill="1" applyBorder="1" applyAlignment="1">
      <alignment horizontal="left"/>
    </xf>
    <xf numFmtId="0" fontId="0" fillId="0" borderId="36" xfId="0" applyBorder="1" applyAlignment="1">
      <alignment horizontal="left" vertical="top" wrapText="1"/>
    </xf>
    <xf numFmtId="0" fontId="0" fillId="9" borderId="46" xfId="0" applyFill="1" applyBorder="1"/>
    <xf numFmtId="1" fontId="0" fillId="9" borderId="46" xfId="0" applyNumberFormat="1" applyFill="1" applyBorder="1" applyAlignment="1">
      <alignment horizontal="left" vertical="top"/>
    </xf>
    <xf numFmtId="1" fontId="0" fillId="9" borderId="46" xfId="0" applyNumberFormat="1" applyFill="1" applyBorder="1" applyAlignment="1">
      <alignment horizontal="left" vertical="top" wrapText="1"/>
    </xf>
    <xf numFmtId="0" fontId="0" fillId="9" borderId="46" xfId="0" applyFill="1" applyBorder="1" applyAlignment="1">
      <alignment horizontal="left" vertical="top"/>
    </xf>
    <xf numFmtId="0" fontId="0" fillId="2" borderId="36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35" xfId="0" applyFill="1" applyBorder="1" applyAlignment="1">
      <alignment wrapText="1"/>
    </xf>
    <xf numFmtId="0" fontId="0" fillId="9" borderId="46" xfId="0" applyFill="1" applyBorder="1" applyAlignment="1">
      <alignment wrapText="1"/>
    </xf>
    <xf numFmtId="0" fontId="2" fillId="9" borderId="46" xfId="0" applyFont="1" applyFill="1" applyBorder="1" applyAlignment="1">
      <alignment vertical="top"/>
    </xf>
    <xf numFmtId="0" fontId="19" fillId="9" borderId="46" xfId="0" applyFont="1" applyFill="1" applyBorder="1"/>
    <xf numFmtId="0" fontId="10" fillId="9" borderId="46" xfId="0" applyFont="1" applyFill="1" applyBorder="1"/>
    <xf numFmtId="0" fontId="9" fillId="9" borderId="46" xfId="0" applyFont="1" applyFill="1" applyBorder="1"/>
    <xf numFmtId="0" fontId="0" fillId="9" borderId="46" xfId="0" applyFont="1" applyFill="1" applyBorder="1" applyAlignment="1">
      <alignment vertical="top"/>
    </xf>
    <xf numFmtId="164" fontId="0" fillId="9" borderId="46" xfId="0" applyNumberFormat="1" applyFont="1" applyFill="1" applyBorder="1" applyAlignment="1">
      <alignment horizontal="left" vertical="top"/>
    </xf>
    <xf numFmtId="164" fontId="2" fillId="9" borderId="46" xfId="0" applyNumberFormat="1" applyFont="1" applyFill="1" applyBorder="1" applyAlignment="1">
      <alignment vertical="top" wrapText="1"/>
    </xf>
    <xf numFmtId="0" fontId="1" fillId="9" borderId="46" xfId="0" applyFont="1" applyFill="1" applyBorder="1"/>
    <xf numFmtId="0" fontId="0" fillId="2" borderId="48" xfId="0" applyFill="1" applyBorder="1" applyAlignment="1"/>
    <xf numFmtId="0" fontId="0" fillId="2" borderId="45" xfId="0" applyFill="1" applyBorder="1" applyAlignment="1">
      <alignment wrapText="1"/>
    </xf>
    <xf numFmtId="0" fontId="2" fillId="2" borderId="45" xfId="0" applyFont="1" applyFill="1" applyBorder="1" applyAlignment="1">
      <alignment vertical="top" wrapText="1"/>
    </xf>
    <xf numFmtId="0" fontId="0" fillId="0" borderId="49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B9E5A"/>
      <color rgb="FF5C9E5A"/>
      <color rgb="FF84B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2" dropStyle="combo" dx="22" fmlaLink="$B$25" fmlaRange="$I$20:$I$21" noThreeD="1" sel="1" val="0"/>
</file>

<file path=xl/ctrlProps/ctrlProp2.xml><?xml version="1.0" encoding="utf-8"?>
<formControlPr xmlns="http://schemas.microsoft.com/office/spreadsheetml/2009/9/main" objectType="Drop" dropLines="2" dropStyle="combo" dx="22" fmlaLink="$C$25" fmlaRange="$I$20:$I$21" noThreeD="1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d3dfd118-4be5-4a6a-82c9-dbbaee83deea@eurprd05.prod.outlook.com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jpeg"/><Relationship Id="rId1" Type="http://schemas.openxmlformats.org/officeDocument/2006/relationships/image" Target="../media/image4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0</xdr:row>
      <xdr:rowOff>1</xdr:rowOff>
    </xdr:from>
    <xdr:to>
      <xdr:col>5</xdr:col>
      <xdr:colOff>466725</xdr:colOff>
      <xdr:row>0</xdr:row>
      <xdr:rowOff>533401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950" y="1"/>
          <a:ext cx="790575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781050</xdr:colOff>
      <xdr:row>0</xdr:row>
      <xdr:rowOff>85725</xdr:rowOff>
    </xdr:from>
    <xdr:to>
      <xdr:col>5</xdr:col>
      <xdr:colOff>1771650</xdr:colOff>
      <xdr:row>0</xdr:row>
      <xdr:rowOff>379901</xdr:rowOff>
    </xdr:to>
    <xdr:pic>
      <xdr:nvPicPr>
        <xdr:cNvPr id="2" name="Billede 1" descr="cid:d3dfd118-4be5-4a6a-82c9-dbbaee83deea@eurprd05.prod.outlook.co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85725"/>
          <a:ext cx="0" cy="103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22</xdr:row>
          <xdr:rowOff>0</xdr:rowOff>
        </xdr:from>
        <xdr:to>
          <xdr:col>9</xdr:col>
          <xdr:colOff>0</xdr:colOff>
          <xdr:row>22</xdr:row>
          <xdr:rowOff>180975</xdr:rowOff>
        </xdr:to>
        <xdr:sp macro="" textlink="">
          <xdr:nvSpPr>
            <xdr:cNvPr id="1026" name="Rullemenu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23</xdr:row>
          <xdr:rowOff>0</xdr:rowOff>
        </xdr:from>
        <xdr:to>
          <xdr:col>9</xdr:col>
          <xdr:colOff>0</xdr:colOff>
          <xdr:row>23</xdr:row>
          <xdr:rowOff>180975</xdr:rowOff>
        </xdr:to>
        <xdr:sp macro="" textlink="">
          <xdr:nvSpPr>
            <xdr:cNvPr id="1028" name="Rullemenu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200025</xdr:colOff>
      <xdr:row>0</xdr:row>
      <xdr:rowOff>0</xdr:rowOff>
    </xdr:from>
    <xdr:to>
      <xdr:col>8</xdr:col>
      <xdr:colOff>752474</xdr:colOff>
      <xdr:row>0</xdr:row>
      <xdr:rowOff>495300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0"/>
          <a:ext cx="1009649" cy="495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33</xdr:row>
      <xdr:rowOff>9523</xdr:rowOff>
    </xdr:from>
    <xdr:to>
      <xdr:col>9</xdr:col>
      <xdr:colOff>247650</xdr:colOff>
      <xdr:row>41</xdr:row>
      <xdr:rowOff>38100</xdr:rowOff>
    </xdr:to>
    <xdr:sp macro="" textlink="">
      <xdr:nvSpPr>
        <xdr:cNvPr id="6" name="Tekstfel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" y="7238998"/>
          <a:ext cx="6019799" cy="11620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Undertegnede bekræfter hermed at ovenstående informationer er korrekte, og ikke er varslet præmiestigning indenfor det seneste år. Der må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ax have været 1 skade indenfor de sidste 3 år. Kunden må ikke være varslet af nuværende selskab indenfor det seneste år.</a:t>
          </a:r>
          <a:endParaRPr lang="da-DK">
            <a:effectLst/>
          </a:endParaRP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Forsikringstager forpligtiger sig til at informere om ændringer. Forsikringen er en del af en rammeordning og træder i kraft når selskabet på baggrund af ovenstående oplysninger har foretaget den endelige risikovurdering</a:t>
          </a:r>
          <a:endParaRPr lang="da-DK">
            <a:effectLst/>
          </a:endParaRPr>
        </a:p>
        <a:p>
          <a:endParaRPr lang="da-DK" sz="1100"/>
        </a:p>
      </xdr:txBody>
    </xdr:sp>
    <xdr:clientData/>
  </xdr:twoCellAnchor>
  <xdr:twoCellAnchor>
    <xdr:from>
      <xdr:col>32</xdr:col>
      <xdr:colOff>400050</xdr:colOff>
      <xdr:row>6</xdr:row>
      <xdr:rowOff>28574</xdr:rowOff>
    </xdr:from>
    <xdr:to>
      <xdr:col>35</xdr:col>
      <xdr:colOff>342900</xdr:colOff>
      <xdr:row>8</xdr:row>
      <xdr:rowOff>39974</xdr:rowOff>
    </xdr:to>
    <xdr:sp macro="[0]!Ark3.SendPDF" textlink="">
      <xdr:nvSpPr>
        <xdr:cNvPr id="4" name="Tekstfel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448425" y="1352549"/>
          <a:ext cx="1552575" cy="392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a-DK" sz="1100" baseline="0"/>
            <a:t>            Send i mail</a:t>
          </a:r>
          <a:endParaRPr lang="da-DK" sz="1100"/>
        </a:p>
      </xdr:txBody>
    </xdr:sp>
    <xdr:clientData/>
  </xdr:twoCellAnchor>
  <xdr:twoCellAnchor>
    <xdr:from>
      <xdr:col>32</xdr:col>
      <xdr:colOff>400050</xdr:colOff>
      <xdr:row>3</xdr:row>
      <xdr:rowOff>142875</xdr:rowOff>
    </xdr:from>
    <xdr:to>
      <xdr:col>35</xdr:col>
      <xdr:colOff>341925</xdr:colOff>
      <xdr:row>5</xdr:row>
      <xdr:rowOff>154275</xdr:rowOff>
    </xdr:to>
    <xdr:sp macro="[0]!Ark3.PDFActiveSheet" textlink="">
      <xdr:nvSpPr>
        <xdr:cNvPr id="7" name="Tekstfel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6448425" y="895350"/>
          <a:ext cx="1551600" cy="39240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a-DK" sz="1100"/>
            <a:t>           Gem som PDF</a:t>
          </a:r>
        </a:p>
      </xdr:txBody>
    </xdr:sp>
    <xdr:clientData/>
  </xdr:twoCellAnchor>
  <xdr:twoCellAnchor editAs="oneCell">
    <xdr:from>
      <xdr:col>32</xdr:col>
      <xdr:colOff>400050</xdr:colOff>
      <xdr:row>1</xdr:row>
      <xdr:rowOff>257175</xdr:rowOff>
    </xdr:from>
    <xdr:to>
      <xdr:col>35</xdr:col>
      <xdr:colOff>343117</xdr:colOff>
      <xdr:row>4</xdr:row>
      <xdr:rowOff>9580</xdr:rowOff>
    </xdr:to>
    <xdr:pic macro="[0]!Ark3.AABEN_UDSKRIFT">
      <xdr:nvPicPr>
        <xdr:cNvPr id="8" name="Billed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8425" y="447675"/>
          <a:ext cx="1552792" cy="390580"/>
        </a:xfrm>
        <a:prstGeom prst="rect">
          <a:avLst/>
        </a:prstGeom>
      </xdr:spPr>
    </xdr:pic>
    <xdr:clientData/>
  </xdr:twoCellAnchor>
  <xdr:twoCellAnchor editAs="oneCell">
    <xdr:from>
      <xdr:col>32</xdr:col>
      <xdr:colOff>438150</xdr:colOff>
      <xdr:row>3</xdr:row>
      <xdr:rowOff>161925</xdr:rowOff>
    </xdr:from>
    <xdr:to>
      <xdr:col>33</xdr:col>
      <xdr:colOff>0</xdr:colOff>
      <xdr:row>5</xdr:row>
      <xdr:rowOff>152400</xdr:rowOff>
    </xdr:to>
    <xdr:pic macro="[2]!PDFActiveSheet">
      <xdr:nvPicPr>
        <xdr:cNvPr id="12" name="Billed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5" y="914400"/>
          <a:ext cx="371475" cy="371475"/>
        </a:xfrm>
        <a:prstGeom prst="rect">
          <a:avLst/>
        </a:prstGeom>
      </xdr:spPr>
    </xdr:pic>
    <xdr:clientData/>
  </xdr:twoCellAnchor>
  <xdr:twoCellAnchor editAs="oneCell">
    <xdr:from>
      <xdr:col>32</xdr:col>
      <xdr:colOff>428625</xdr:colOff>
      <xdr:row>6</xdr:row>
      <xdr:rowOff>104774</xdr:rowOff>
    </xdr:from>
    <xdr:to>
      <xdr:col>33</xdr:col>
      <xdr:colOff>28575</xdr:colOff>
      <xdr:row>8</xdr:row>
      <xdr:rowOff>9525</xdr:rowOff>
    </xdr:to>
    <xdr:pic macro="[2]!Ark4.SendPDF">
      <xdr:nvPicPr>
        <xdr:cNvPr id="13" name="Billed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5" t="24908" r="4255" b="25273"/>
        <a:stretch/>
      </xdr:blipFill>
      <xdr:spPr>
        <a:xfrm>
          <a:off x="6477000" y="1428749"/>
          <a:ext cx="409575" cy="285751"/>
        </a:xfrm>
        <a:prstGeom prst="rect">
          <a:avLst/>
        </a:prstGeom>
      </xdr:spPr>
    </xdr:pic>
    <xdr:clientData/>
  </xdr:twoCellAnchor>
  <xdr:twoCellAnchor editAs="oneCell">
    <xdr:from>
      <xdr:col>8</xdr:col>
      <xdr:colOff>198573</xdr:colOff>
      <xdr:row>0</xdr:row>
      <xdr:rowOff>9525</xdr:rowOff>
    </xdr:from>
    <xdr:to>
      <xdr:col>32</xdr:col>
      <xdr:colOff>9525</xdr:colOff>
      <xdr:row>0</xdr:row>
      <xdr:rowOff>657225</xdr:rowOff>
    </xdr:to>
    <xdr:pic>
      <xdr:nvPicPr>
        <xdr:cNvPr id="9" name="Billede 8" descr="Din forsikringsagent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5373" y="9525"/>
          <a:ext cx="982527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304800</xdr:colOff>
      <xdr:row>0</xdr:row>
      <xdr:rowOff>76200</xdr:rowOff>
    </xdr:from>
    <xdr:to>
      <xdr:col>8</xdr:col>
      <xdr:colOff>142875</xdr:colOff>
      <xdr:row>0</xdr:row>
      <xdr:rowOff>525542</xdr:rowOff>
    </xdr:to>
    <xdr:pic>
      <xdr:nvPicPr>
        <xdr:cNvPr id="10" name="Billede 9" descr="Billedresultat for First danmark logo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76200"/>
          <a:ext cx="1057275" cy="449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ilbud%20Retshj&#230;lp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heis%20Ferdinandsen/Din%20Forsikringsm&#230;gler%20ApS/DFIntra%20-%20Din%20Forsikringsagent/Agentur%20produkter/Arbejdsskade/Tilbud%20lovpligtig%20arbejdsskad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rksomhedsoplysninger"/>
      <sheetName val="Tilbud"/>
      <sheetName val="Betingelser"/>
      <sheetName val="Produktinfo"/>
    </sheetNames>
    <sheetDataSet>
      <sheetData sheetId="0">
        <row r="11">
          <cell r="A11" t="str">
            <v>Medforsik. Virksomhed. Navn, Cvr.nr.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rksomhedsoplysninger"/>
      <sheetName val="Arbejdsskade"/>
      <sheetName val="Risikogrupper"/>
      <sheetName val="Tilbud"/>
      <sheetName val="Tilbud lovpligtig arbejdsskade"/>
    </sheetNames>
    <definedNames>
      <definedName name="Ark4.SendPDF"/>
      <definedName name="PDFActiveSheet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CA1DF-02E1-41C8-AE7A-915D6EF21E4B}">
  <sheetPr codeName="Ark1"/>
  <dimension ref="A1:AR503"/>
  <sheetViews>
    <sheetView showGridLines="0" showRowColHeaders="0" tabSelected="1" showRuler="0" zoomScaleNormal="100" workbookViewId="0">
      <selection activeCell="C20" sqref="C20"/>
    </sheetView>
  </sheetViews>
  <sheetFormatPr defaultRowHeight="15" x14ac:dyDescent="0.25"/>
  <cols>
    <col min="1" max="1" width="22.85546875" customWidth="1"/>
    <col min="2" max="2" width="8.7109375" customWidth="1"/>
    <col min="3" max="3" width="38.7109375" style="98" customWidth="1"/>
    <col min="4" max="4" width="6.5703125" customWidth="1"/>
    <col min="5" max="5" width="2" customWidth="1"/>
  </cols>
  <sheetData>
    <row r="1" spans="1:44" ht="42.75" customHeight="1" x14ac:dyDescent="0.25">
      <c r="A1" s="187" t="s">
        <v>23</v>
      </c>
      <c r="B1" s="187"/>
      <c r="C1" s="188"/>
      <c r="D1" s="189"/>
      <c r="E1" s="189"/>
      <c r="F1" s="162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</row>
    <row r="2" spans="1:44" x14ac:dyDescent="0.25">
      <c r="B2" s="66"/>
      <c r="C2" s="67"/>
      <c r="D2" s="68"/>
      <c r="E2" s="68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</row>
    <row r="3" spans="1:44" x14ac:dyDescent="0.25">
      <c r="A3" s="163" t="s">
        <v>24</v>
      </c>
      <c r="B3" s="164"/>
      <c r="C3" s="69">
        <f ca="1">TODAY()</f>
        <v>43886</v>
      </c>
      <c r="D3" s="70"/>
      <c r="E3" s="71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</row>
    <row r="4" spans="1:44" x14ac:dyDescent="0.25">
      <c r="A4" s="8"/>
      <c r="B4" s="16"/>
      <c r="C4" s="72"/>
      <c r="D4" s="26"/>
      <c r="E4" s="71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</row>
    <row r="5" spans="1:44" x14ac:dyDescent="0.25">
      <c r="A5" s="165" t="s">
        <v>9</v>
      </c>
      <c r="B5" s="166"/>
      <c r="C5" s="73"/>
      <c r="D5" s="74"/>
      <c r="E5" s="71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</row>
    <row r="6" spans="1:44" x14ac:dyDescent="0.25">
      <c r="A6" s="167" t="s">
        <v>8</v>
      </c>
      <c r="B6" s="166"/>
      <c r="C6" s="190"/>
      <c r="D6" s="74"/>
      <c r="E6" s="71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</row>
    <row r="7" spans="1:44" x14ac:dyDescent="0.25">
      <c r="A7" s="162"/>
      <c r="B7" s="168"/>
      <c r="C7" s="191"/>
      <c r="D7" s="74"/>
      <c r="E7" s="71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</row>
    <row r="8" spans="1:44" x14ac:dyDescent="0.25">
      <c r="A8" s="167" t="s">
        <v>7</v>
      </c>
      <c r="B8" s="168"/>
      <c r="C8" s="73"/>
      <c r="D8" s="75"/>
      <c r="E8" s="71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</row>
    <row r="9" spans="1:44" x14ac:dyDescent="0.25">
      <c r="A9" s="167" t="s">
        <v>26</v>
      </c>
      <c r="B9" s="168"/>
      <c r="C9" s="76"/>
      <c r="D9" s="77"/>
      <c r="E9" s="71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</row>
    <row r="10" spans="1:44" x14ac:dyDescent="0.25">
      <c r="A10" s="167" t="s">
        <v>25</v>
      </c>
      <c r="B10" s="168"/>
      <c r="C10" s="76"/>
      <c r="D10" s="77"/>
      <c r="E10" s="8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</row>
    <row r="11" spans="1:44" x14ac:dyDescent="0.25">
      <c r="A11" s="169" t="s">
        <v>29</v>
      </c>
      <c r="B11" s="168"/>
      <c r="C11" s="76"/>
      <c r="D11" s="77"/>
      <c r="E11" s="8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</row>
    <row r="12" spans="1:44" x14ac:dyDescent="0.25">
      <c r="A12" s="167" t="s">
        <v>27</v>
      </c>
      <c r="B12" s="168"/>
      <c r="C12" s="192"/>
      <c r="D12" s="77"/>
      <c r="E12" s="8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</row>
    <row r="13" spans="1:44" s="79" customFormat="1" x14ac:dyDescent="0.25">
      <c r="A13" s="170"/>
      <c r="B13" s="168"/>
      <c r="C13" s="193"/>
      <c r="D13" s="78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</row>
    <row r="14" spans="1:44" s="79" customFormat="1" x14ac:dyDescent="0.25">
      <c r="A14" s="31"/>
      <c r="B14" s="80"/>
      <c r="C14" s="193"/>
      <c r="D14" s="81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</row>
    <row r="15" spans="1:44" x14ac:dyDescent="0.25">
      <c r="A15" s="83" t="s">
        <v>30</v>
      </c>
      <c r="B15" s="84"/>
      <c r="C15" s="82"/>
      <c r="D15" s="70"/>
      <c r="E15" s="71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</row>
    <row r="16" spans="1:44" x14ac:dyDescent="0.25">
      <c r="A16" s="194" t="s">
        <v>28</v>
      </c>
      <c r="B16" s="194"/>
      <c r="C16" s="194"/>
      <c r="D16" s="194"/>
      <c r="E16" s="194"/>
      <c r="F16" s="194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</row>
    <row r="17" spans="1:44" x14ac:dyDescent="0.25">
      <c r="A17" s="194"/>
      <c r="B17" s="194"/>
      <c r="C17" s="194"/>
      <c r="D17" s="194"/>
      <c r="E17" s="194"/>
      <c r="F17" s="194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</row>
    <row r="18" spans="1:44" x14ac:dyDescent="0.25">
      <c r="A18" s="194"/>
      <c r="B18" s="194"/>
      <c r="C18" s="194"/>
      <c r="D18" s="194"/>
      <c r="E18" s="194"/>
      <c r="F18" s="194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</row>
    <row r="19" spans="1:44" x14ac:dyDescent="0.25">
      <c r="A19" s="85"/>
      <c r="B19" s="85"/>
      <c r="C19" s="85"/>
      <c r="D19" s="85"/>
      <c r="E19" s="85"/>
      <c r="F19" s="85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</row>
    <row r="20" spans="1:44" x14ac:dyDescent="0.25">
      <c r="A20" s="85"/>
      <c r="B20" s="85"/>
      <c r="C20" s="85"/>
      <c r="D20" s="85"/>
      <c r="E20" s="85"/>
      <c r="F20" s="85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</row>
    <row r="21" spans="1:44" x14ac:dyDescent="0.25">
      <c r="A21" s="85"/>
      <c r="B21" s="85"/>
      <c r="C21" s="85"/>
      <c r="D21" s="85"/>
      <c r="E21" s="85"/>
      <c r="F21" s="85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</row>
    <row r="22" spans="1:44" x14ac:dyDescent="0.25">
      <c r="A22" s="86" t="s">
        <v>31</v>
      </c>
      <c r="B22" s="60"/>
      <c r="C22" s="87"/>
      <c r="D22" s="88"/>
      <c r="E22" s="88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</row>
    <row r="23" spans="1:44" x14ac:dyDescent="0.25">
      <c r="A23" s="195"/>
      <c r="B23" s="195"/>
      <c r="C23" s="195"/>
      <c r="D23" s="195"/>
      <c r="E23" s="195"/>
      <c r="F23" s="195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</row>
    <row r="24" spans="1:44" x14ac:dyDescent="0.25">
      <c r="A24" s="195"/>
      <c r="B24" s="195"/>
      <c r="C24" s="195"/>
      <c r="D24" s="195"/>
      <c r="E24" s="195"/>
      <c r="F24" s="195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</row>
    <row r="25" spans="1:44" s="8" customFormat="1" x14ac:dyDescent="0.25">
      <c r="A25" s="195"/>
      <c r="B25" s="195"/>
      <c r="C25" s="195"/>
      <c r="D25" s="195"/>
      <c r="E25" s="195"/>
      <c r="F25" s="195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</row>
    <row r="26" spans="1:44" x14ac:dyDescent="0.25">
      <c r="A26" s="195"/>
      <c r="B26" s="195"/>
      <c r="C26" s="195"/>
      <c r="D26" s="195"/>
      <c r="E26" s="195"/>
      <c r="F26" s="195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</row>
    <row r="27" spans="1:44" x14ac:dyDescent="0.25">
      <c r="A27" s="195"/>
      <c r="B27" s="195"/>
      <c r="C27" s="195"/>
      <c r="D27" s="195"/>
      <c r="E27" s="195"/>
      <c r="F27" s="195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</row>
    <row r="28" spans="1:44" x14ac:dyDescent="0.25">
      <c r="A28" s="195"/>
      <c r="B28" s="195"/>
      <c r="C28" s="195"/>
      <c r="D28" s="195"/>
      <c r="E28" s="195"/>
      <c r="F28" s="195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</row>
    <row r="29" spans="1:44" x14ac:dyDescent="0.25">
      <c r="A29" s="89"/>
      <c r="B29" s="89"/>
      <c r="C29" s="89"/>
      <c r="D29" s="90"/>
      <c r="E29" s="91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</row>
    <row r="30" spans="1:44" x14ac:dyDescent="0.25">
      <c r="A30" s="89"/>
      <c r="B30" s="89"/>
      <c r="C30" s="89"/>
      <c r="D30" s="92"/>
      <c r="E30" s="93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</row>
    <row r="31" spans="1:44" x14ac:dyDescent="0.25">
      <c r="A31" s="89"/>
      <c r="B31" s="89"/>
      <c r="C31" s="89"/>
      <c r="D31" s="94"/>
      <c r="E31" s="94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</row>
    <row r="32" spans="1:44" x14ac:dyDescent="0.25">
      <c r="A32" s="89"/>
      <c r="B32" s="89"/>
      <c r="C32" s="89"/>
      <c r="D32" s="89"/>
      <c r="E32" s="89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</row>
    <row r="33" spans="1:44" x14ac:dyDescent="0.25">
      <c r="A33" s="89"/>
      <c r="B33" s="89"/>
      <c r="C33" s="89"/>
      <c r="D33" s="89"/>
      <c r="E33" s="89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</row>
    <row r="34" spans="1:44" x14ac:dyDescent="0.25">
      <c r="A34" s="89"/>
      <c r="B34" s="95"/>
      <c r="C34" s="89"/>
      <c r="D34" s="89"/>
      <c r="E34" s="89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</row>
    <row r="35" spans="1:44" x14ac:dyDescent="0.25">
      <c r="A35" s="96"/>
      <c r="C35" s="89"/>
      <c r="D35" s="89"/>
      <c r="E35" s="89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</row>
    <row r="36" spans="1:44" x14ac:dyDescent="0.25">
      <c r="C36" s="89"/>
      <c r="D36" s="89"/>
      <c r="E36" s="89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</row>
    <row r="37" spans="1:44" x14ac:dyDescent="0.25">
      <c r="C37" s="89"/>
      <c r="D37" s="89"/>
      <c r="E37" s="89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</row>
    <row r="38" spans="1:44" x14ac:dyDescent="0.25">
      <c r="C38" s="97"/>
      <c r="D38" s="89"/>
      <c r="E38" s="89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</row>
    <row r="39" spans="1:44" x14ac:dyDescent="0.25">
      <c r="D39" s="89"/>
      <c r="E39" s="89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</row>
    <row r="40" spans="1:44" x14ac:dyDescent="0.25">
      <c r="D40" s="89"/>
      <c r="E40" s="89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</row>
    <row r="41" spans="1:44" x14ac:dyDescent="0.25">
      <c r="D41" s="81"/>
      <c r="E41" s="79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  <c r="AR41" s="126"/>
    </row>
    <row r="42" spans="1:44" x14ac:dyDescent="0.25"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</row>
    <row r="43" spans="1:44" x14ac:dyDescent="0.25"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</row>
    <row r="44" spans="1:44" x14ac:dyDescent="0.25"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</row>
    <row r="45" spans="1:44" x14ac:dyDescent="0.25"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</row>
    <row r="46" spans="1:44" x14ac:dyDescent="0.25">
      <c r="A46" s="126"/>
      <c r="B46" s="126"/>
      <c r="C46" s="128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</row>
    <row r="47" spans="1:44" x14ac:dyDescent="0.25">
      <c r="A47" s="126"/>
      <c r="B47" s="126"/>
      <c r="C47" s="128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</row>
    <row r="48" spans="1:44" x14ac:dyDescent="0.25">
      <c r="A48" s="126"/>
      <c r="B48" s="126"/>
      <c r="C48" s="128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</row>
    <row r="49" spans="1:44" x14ac:dyDescent="0.25">
      <c r="A49" s="126"/>
      <c r="B49" s="126"/>
      <c r="C49" s="128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</row>
    <row r="50" spans="1:44" x14ac:dyDescent="0.25">
      <c r="A50" s="126"/>
      <c r="B50" s="126"/>
      <c r="C50" s="128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</row>
    <row r="51" spans="1:44" x14ac:dyDescent="0.25">
      <c r="A51" s="126"/>
      <c r="B51" s="126"/>
      <c r="C51" s="128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</row>
    <row r="52" spans="1:44" x14ac:dyDescent="0.25">
      <c r="A52" s="126"/>
      <c r="B52" s="126"/>
      <c r="C52" s="128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</row>
    <row r="53" spans="1:44" x14ac:dyDescent="0.25">
      <c r="A53" s="126"/>
      <c r="B53" s="126"/>
      <c r="C53" s="128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</row>
    <row r="54" spans="1:44" x14ac:dyDescent="0.25">
      <c r="A54" s="126"/>
      <c r="B54" s="126"/>
      <c r="C54" s="128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</row>
    <row r="55" spans="1:44" x14ac:dyDescent="0.25">
      <c r="A55" s="126"/>
      <c r="B55" s="126"/>
      <c r="C55" s="128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</row>
    <row r="56" spans="1:44" x14ac:dyDescent="0.25">
      <c r="A56" s="126"/>
      <c r="B56" s="126"/>
      <c r="C56" s="128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</row>
    <row r="57" spans="1:44" x14ac:dyDescent="0.25">
      <c r="A57" s="126"/>
      <c r="B57" s="126"/>
      <c r="C57" s="128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</row>
    <row r="58" spans="1:44" x14ac:dyDescent="0.25">
      <c r="A58" s="126"/>
      <c r="B58" s="126"/>
      <c r="C58" s="128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</row>
    <row r="59" spans="1:44" x14ac:dyDescent="0.25">
      <c r="A59" s="126"/>
      <c r="B59" s="126"/>
      <c r="C59" s="128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</row>
    <row r="60" spans="1:44" x14ac:dyDescent="0.25">
      <c r="A60" s="126"/>
      <c r="B60" s="126"/>
      <c r="C60" s="128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</row>
    <row r="61" spans="1:44" x14ac:dyDescent="0.25">
      <c r="A61" s="126"/>
      <c r="B61" s="126"/>
      <c r="C61" s="128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</row>
    <row r="62" spans="1:44" x14ac:dyDescent="0.25">
      <c r="A62" s="126"/>
      <c r="B62" s="126"/>
      <c r="C62" s="128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</row>
    <row r="63" spans="1:44" x14ac:dyDescent="0.25">
      <c r="A63" s="126"/>
      <c r="B63" s="126"/>
      <c r="C63" s="128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</row>
    <row r="64" spans="1:44" x14ac:dyDescent="0.25">
      <c r="A64" s="126"/>
      <c r="B64" s="126"/>
      <c r="C64" s="128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</row>
    <row r="65" spans="1:44" x14ac:dyDescent="0.25">
      <c r="A65" s="126"/>
      <c r="B65" s="126"/>
      <c r="C65" s="128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</row>
    <row r="66" spans="1:44" x14ac:dyDescent="0.25">
      <c r="A66" s="126"/>
      <c r="B66" s="126"/>
      <c r="C66" s="128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</row>
    <row r="67" spans="1:44" x14ac:dyDescent="0.25">
      <c r="A67" s="126"/>
      <c r="B67" s="126"/>
      <c r="C67" s="128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</row>
    <row r="68" spans="1:44" x14ac:dyDescent="0.25">
      <c r="A68" s="126"/>
      <c r="B68" s="126"/>
      <c r="C68" s="128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</row>
    <row r="69" spans="1:44" x14ac:dyDescent="0.25">
      <c r="A69" s="126"/>
      <c r="B69" s="126"/>
      <c r="C69" s="128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</row>
    <row r="70" spans="1:44" x14ac:dyDescent="0.25">
      <c r="A70" s="126"/>
      <c r="B70" s="126"/>
      <c r="C70" s="128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</row>
    <row r="71" spans="1:44" x14ac:dyDescent="0.25">
      <c r="A71" s="126"/>
      <c r="B71" s="126"/>
      <c r="C71" s="128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</row>
    <row r="72" spans="1:44" x14ac:dyDescent="0.25">
      <c r="A72" s="126"/>
      <c r="B72" s="126"/>
      <c r="C72" s="128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</row>
    <row r="73" spans="1:44" x14ac:dyDescent="0.25">
      <c r="A73" s="126"/>
      <c r="B73" s="126"/>
      <c r="C73" s="128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</row>
    <row r="74" spans="1:44" x14ac:dyDescent="0.25">
      <c r="A74" s="126"/>
      <c r="B74" s="126"/>
      <c r="C74" s="128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</row>
    <row r="75" spans="1:44" x14ac:dyDescent="0.25">
      <c r="A75" s="126"/>
      <c r="B75" s="126"/>
      <c r="C75" s="128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</row>
    <row r="76" spans="1:44" x14ac:dyDescent="0.25">
      <c r="A76" s="126"/>
      <c r="B76" s="126"/>
      <c r="C76" s="128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</row>
    <row r="77" spans="1:44" x14ac:dyDescent="0.25">
      <c r="A77" s="126"/>
      <c r="B77" s="126"/>
      <c r="C77" s="128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</row>
    <row r="78" spans="1:44" x14ac:dyDescent="0.25">
      <c r="A78" s="126"/>
      <c r="B78" s="126"/>
      <c r="C78" s="128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</row>
    <row r="79" spans="1:44" x14ac:dyDescent="0.25">
      <c r="A79" s="126"/>
      <c r="B79" s="126"/>
      <c r="C79" s="128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</row>
    <row r="80" spans="1:44" x14ac:dyDescent="0.25">
      <c r="A80" s="126"/>
      <c r="B80" s="126"/>
      <c r="C80" s="128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</row>
    <row r="81" spans="1:44" x14ac:dyDescent="0.25">
      <c r="A81" s="126"/>
      <c r="B81" s="126"/>
      <c r="C81" s="128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</row>
    <row r="82" spans="1:44" x14ac:dyDescent="0.25">
      <c r="A82" s="126"/>
      <c r="B82" s="126"/>
      <c r="C82" s="128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</row>
    <row r="83" spans="1:44" x14ac:dyDescent="0.25">
      <c r="A83" s="126"/>
      <c r="B83" s="126"/>
      <c r="C83" s="128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</row>
    <row r="84" spans="1:44" x14ac:dyDescent="0.25">
      <c r="A84" s="126"/>
      <c r="B84" s="126"/>
      <c r="C84" s="128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</row>
    <row r="85" spans="1:44" x14ac:dyDescent="0.25">
      <c r="A85" s="126"/>
      <c r="B85" s="126"/>
      <c r="C85" s="128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</row>
    <row r="86" spans="1:44" x14ac:dyDescent="0.25">
      <c r="A86" s="126"/>
      <c r="B86" s="126"/>
      <c r="C86" s="128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</row>
    <row r="87" spans="1:44" x14ac:dyDescent="0.25">
      <c r="A87" s="126"/>
      <c r="B87" s="126"/>
      <c r="C87" s="128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</row>
    <row r="88" spans="1:44" x14ac:dyDescent="0.25">
      <c r="A88" s="126"/>
      <c r="B88" s="126"/>
      <c r="C88" s="128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</row>
    <row r="89" spans="1:44" x14ac:dyDescent="0.25">
      <c r="A89" s="126"/>
      <c r="B89" s="126"/>
      <c r="C89" s="128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</row>
    <row r="90" spans="1:44" x14ac:dyDescent="0.25">
      <c r="A90" s="126"/>
      <c r="B90" s="126"/>
      <c r="C90" s="128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</row>
    <row r="91" spans="1:44" x14ac:dyDescent="0.25">
      <c r="A91" s="126"/>
      <c r="B91" s="126"/>
      <c r="C91" s="128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</row>
    <row r="92" spans="1:44" x14ac:dyDescent="0.25">
      <c r="A92" s="126"/>
      <c r="B92" s="126"/>
      <c r="C92" s="128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26"/>
      <c r="AM92" s="126"/>
      <c r="AN92" s="126"/>
      <c r="AO92" s="126"/>
      <c r="AP92" s="126"/>
      <c r="AQ92" s="126"/>
      <c r="AR92" s="126"/>
    </row>
    <row r="93" spans="1:44" x14ac:dyDescent="0.25">
      <c r="A93" s="126"/>
      <c r="B93" s="126"/>
      <c r="C93" s="128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</row>
    <row r="94" spans="1:44" x14ac:dyDescent="0.25">
      <c r="A94" s="126"/>
      <c r="B94" s="126"/>
      <c r="C94" s="128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</row>
    <row r="95" spans="1:44" x14ac:dyDescent="0.25">
      <c r="A95" s="126"/>
      <c r="B95" s="126"/>
      <c r="C95" s="128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</row>
    <row r="96" spans="1:44" x14ac:dyDescent="0.25">
      <c r="A96" s="126"/>
      <c r="B96" s="126"/>
      <c r="C96" s="128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  <c r="AQ96" s="126"/>
      <c r="AR96" s="126"/>
    </row>
    <row r="97" spans="1:44" x14ac:dyDescent="0.25">
      <c r="A97" s="126"/>
      <c r="B97" s="126"/>
      <c r="C97" s="128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126"/>
      <c r="AO97" s="126"/>
      <c r="AP97" s="126"/>
      <c r="AQ97" s="126"/>
      <c r="AR97" s="126"/>
    </row>
    <row r="98" spans="1:44" x14ac:dyDescent="0.25">
      <c r="A98" s="126"/>
      <c r="B98" s="126"/>
      <c r="C98" s="128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6"/>
      <c r="AN98" s="126"/>
      <c r="AO98" s="126"/>
      <c r="AP98" s="126"/>
      <c r="AQ98" s="126"/>
      <c r="AR98" s="126"/>
    </row>
    <row r="99" spans="1:44" x14ac:dyDescent="0.25">
      <c r="A99" s="126"/>
      <c r="B99" s="126"/>
      <c r="C99" s="128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</row>
    <row r="100" spans="1:44" x14ac:dyDescent="0.25">
      <c r="A100" s="126"/>
      <c r="B100" s="126"/>
      <c r="C100" s="128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</row>
    <row r="101" spans="1:44" x14ac:dyDescent="0.25">
      <c r="A101" s="126"/>
      <c r="B101" s="126"/>
      <c r="C101" s="128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6"/>
      <c r="AP101" s="126"/>
      <c r="AQ101" s="126"/>
      <c r="AR101" s="126"/>
    </row>
    <row r="102" spans="1:44" x14ac:dyDescent="0.25">
      <c r="A102" s="126"/>
      <c r="B102" s="126"/>
      <c r="C102" s="128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</row>
    <row r="103" spans="1:44" x14ac:dyDescent="0.25">
      <c r="A103" s="126"/>
      <c r="B103" s="126"/>
      <c r="C103" s="128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</row>
    <row r="104" spans="1:44" x14ac:dyDescent="0.25">
      <c r="A104" s="126"/>
      <c r="B104" s="126"/>
      <c r="C104" s="128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  <c r="AA104" s="126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6"/>
    </row>
    <row r="105" spans="1:44" x14ac:dyDescent="0.25">
      <c r="A105" s="126"/>
      <c r="B105" s="126"/>
      <c r="C105" s="128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126"/>
      <c r="AM105" s="126"/>
      <c r="AN105" s="126"/>
      <c r="AO105" s="126"/>
      <c r="AP105" s="126"/>
      <c r="AQ105" s="126"/>
      <c r="AR105" s="126"/>
    </row>
    <row r="106" spans="1:44" x14ac:dyDescent="0.25">
      <c r="A106" s="126"/>
      <c r="B106" s="126"/>
      <c r="C106" s="128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26"/>
      <c r="AG106" s="126"/>
      <c r="AH106" s="126"/>
      <c r="AI106" s="126"/>
      <c r="AJ106" s="126"/>
      <c r="AK106" s="126"/>
      <c r="AL106" s="126"/>
      <c r="AM106" s="126"/>
      <c r="AN106" s="126"/>
      <c r="AO106" s="126"/>
      <c r="AP106" s="126"/>
      <c r="AQ106" s="126"/>
      <c r="AR106" s="126"/>
    </row>
    <row r="107" spans="1:44" x14ac:dyDescent="0.25">
      <c r="A107" s="126"/>
      <c r="B107" s="126"/>
      <c r="C107" s="128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126"/>
      <c r="AO107" s="126"/>
      <c r="AP107" s="126"/>
      <c r="AQ107" s="126"/>
      <c r="AR107" s="126"/>
    </row>
    <row r="108" spans="1:44" x14ac:dyDescent="0.25">
      <c r="A108" s="126"/>
      <c r="B108" s="126"/>
      <c r="C108" s="128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  <c r="AG108" s="126"/>
      <c r="AH108" s="126"/>
      <c r="AI108" s="126"/>
      <c r="AJ108" s="126"/>
      <c r="AK108" s="126"/>
      <c r="AL108" s="126"/>
      <c r="AM108" s="126"/>
      <c r="AN108" s="126"/>
      <c r="AO108" s="126"/>
      <c r="AP108" s="126"/>
      <c r="AQ108" s="126"/>
      <c r="AR108" s="126"/>
    </row>
    <row r="109" spans="1:44" x14ac:dyDescent="0.25">
      <c r="A109" s="126"/>
      <c r="B109" s="126"/>
      <c r="C109" s="128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6"/>
      <c r="AN109" s="126"/>
      <c r="AO109" s="126"/>
      <c r="AP109" s="126"/>
      <c r="AQ109" s="126"/>
      <c r="AR109" s="126"/>
    </row>
    <row r="110" spans="1:44" x14ac:dyDescent="0.25">
      <c r="A110" s="126"/>
      <c r="B110" s="126"/>
      <c r="C110" s="128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</row>
    <row r="111" spans="1:44" x14ac:dyDescent="0.25">
      <c r="A111" s="126"/>
      <c r="B111" s="126"/>
      <c r="C111" s="128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</row>
    <row r="112" spans="1:44" x14ac:dyDescent="0.25">
      <c r="A112" s="126"/>
      <c r="B112" s="126"/>
      <c r="C112" s="128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</row>
    <row r="113" spans="1:44" x14ac:dyDescent="0.25">
      <c r="A113" s="126"/>
      <c r="B113" s="126"/>
      <c r="C113" s="128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</row>
    <row r="114" spans="1:44" x14ac:dyDescent="0.25">
      <c r="A114" s="126"/>
      <c r="B114" s="126"/>
      <c r="C114" s="128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</row>
    <row r="115" spans="1:44" x14ac:dyDescent="0.25">
      <c r="A115" s="126"/>
      <c r="B115" s="126"/>
      <c r="C115" s="128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</row>
    <row r="116" spans="1:44" x14ac:dyDescent="0.25">
      <c r="A116" s="126"/>
      <c r="B116" s="126"/>
      <c r="C116" s="128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</row>
    <row r="117" spans="1:44" x14ac:dyDescent="0.25">
      <c r="A117" s="126"/>
      <c r="B117" s="126"/>
      <c r="C117" s="128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  <c r="AA117" s="126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126"/>
    </row>
    <row r="118" spans="1:44" x14ac:dyDescent="0.25">
      <c r="A118" s="126"/>
      <c r="B118" s="126"/>
      <c r="C118" s="128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  <c r="AA118" s="126"/>
      <c r="AB118" s="126"/>
      <c r="AC118" s="126"/>
      <c r="AD118" s="126"/>
      <c r="AE118" s="126"/>
      <c r="AF118" s="126"/>
      <c r="AG118" s="126"/>
      <c r="AH118" s="126"/>
      <c r="AI118" s="126"/>
      <c r="AJ118" s="126"/>
      <c r="AK118" s="126"/>
      <c r="AL118" s="126"/>
      <c r="AM118" s="126"/>
      <c r="AN118" s="126"/>
      <c r="AO118" s="126"/>
      <c r="AP118" s="126"/>
      <c r="AQ118" s="126"/>
      <c r="AR118" s="126"/>
    </row>
    <row r="119" spans="1:44" x14ac:dyDescent="0.25">
      <c r="A119" s="126"/>
      <c r="B119" s="126"/>
      <c r="C119" s="128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126"/>
      <c r="AO119" s="126"/>
      <c r="AP119" s="126"/>
      <c r="AQ119" s="126"/>
      <c r="AR119" s="126"/>
    </row>
    <row r="120" spans="1:44" x14ac:dyDescent="0.25">
      <c r="A120" s="126"/>
      <c r="B120" s="126"/>
      <c r="C120" s="128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  <c r="AA120" s="126"/>
      <c r="AB120" s="126"/>
      <c r="AC120" s="126"/>
      <c r="AD120" s="126"/>
      <c r="AE120" s="126"/>
      <c r="AF120" s="126"/>
      <c r="AG120" s="126"/>
      <c r="AH120" s="126"/>
      <c r="AI120" s="126"/>
      <c r="AJ120" s="126"/>
      <c r="AK120" s="126"/>
      <c r="AL120" s="126"/>
      <c r="AM120" s="126"/>
      <c r="AN120" s="126"/>
      <c r="AO120" s="126"/>
      <c r="AP120" s="126"/>
      <c r="AQ120" s="126"/>
      <c r="AR120" s="126"/>
    </row>
    <row r="121" spans="1:44" x14ac:dyDescent="0.25">
      <c r="A121" s="126"/>
      <c r="B121" s="126"/>
      <c r="C121" s="128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126"/>
      <c r="AP121" s="126"/>
      <c r="AQ121" s="126"/>
      <c r="AR121" s="126"/>
    </row>
    <row r="122" spans="1:44" x14ac:dyDescent="0.25">
      <c r="A122" s="126"/>
      <c r="B122" s="126"/>
      <c r="C122" s="128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126"/>
      <c r="AO122" s="126"/>
      <c r="AP122" s="126"/>
      <c r="AQ122" s="126"/>
      <c r="AR122" s="126"/>
    </row>
    <row r="123" spans="1:44" x14ac:dyDescent="0.25">
      <c r="A123" s="126"/>
      <c r="B123" s="126"/>
      <c r="C123" s="128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</row>
    <row r="124" spans="1:44" x14ac:dyDescent="0.25">
      <c r="A124" s="126"/>
      <c r="B124" s="126"/>
      <c r="C124" s="128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126"/>
      <c r="AP124" s="126"/>
      <c r="AQ124" s="126"/>
      <c r="AR124" s="126"/>
    </row>
    <row r="125" spans="1:44" x14ac:dyDescent="0.25">
      <c r="A125" s="126"/>
      <c r="B125" s="126"/>
      <c r="C125" s="128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6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6"/>
      <c r="AP125" s="126"/>
      <c r="AQ125" s="126"/>
      <c r="AR125" s="126"/>
    </row>
    <row r="126" spans="1:44" x14ac:dyDescent="0.25">
      <c r="A126" s="126"/>
      <c r="B126" s="126"/>
      <c r="C126" s="128"/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  <c r="AA126" s="126"/>
      <c r="AB126" s="126"/>
      <c r="AC126" s="126"/>
      <c r="AD126" s="126"/>
      <c r="AE126" s="126"/>
      <c r="AF126" s="126"/>
      <c r="AG126" s="126"/>
      <c r="AH126" s="126"/>
      <c r="AI126" s="126"/>
      <c r="AJ126" s="126"/>
      <c r="AK126" s="126"/>
      <c r="AL126" s="126"/>
      <c r="AM126" s="126"/>
      <c r="AN126" s="126"/>
      <c r="AO126" s="126"/>
      <c r="AP126" s="126"/>
      <c r="AQ126" s="126"/>
      <c r="AR126" s="126"/>
    </row>
    <row r="127" spans="1:44" x14ac:dyDescent="0.25">
      <c r="A127" s="126"/>
      <c r="B127" s="126"/>
      <c r="C127" s="128"/>
      <c r="D127" s="126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  <c r="AA127" s="126"/>
      <c r="AB127" s="126"/>
      <c r="AC127" s="126"/>
      <c r="AD127" s="126"/>
      <c r="AE127" s="126"/>
      <c r="AF127" s="126"/>
      <c r="AG127" s="126"/>
      <c r="AH127" s="126"/>
      <c r="AI127" s="126"/>
      <c r="AJ127" s="126"/>
      <c r="AK127" s="126"/>
      <c r="AL127" s="126"/>
      <c r="AM127" s="126"/>
      <c r="AN127" s="126"/>
      <c r="AO127" s="126"/>
      <c r="AP127" s="126"/>
      <c r="AQ127" s="126"/>
      <c r="AR127" s="126"/>
    </row>
    <row r="128" spans="1:44" x14ac:dyDescent="0.25">
      <c r="A128" s="126"/>
      <c r="B128" s="126"/>
      <c r="C128" s="128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  <c r="AA128" s="126"/>
      <c r="AB128" s="126"/>
      <c r="AC128" s="126"/>
      <c r="AD128" s="126"/>
      <c r="AE128" s="126"/>
      <c r="AF128" s="126"/>
      <c r="AG128" s="126"/>
      <c r="AH128" s="126"/>
      <c r="AI128" s="126"/>
      <c r="AJ128" s="126"/>
      <c r="AK128" s="126"/>
      <c r="AL128" s="126"/>
      <c r="AM128" s="126"/>
      <c r="AN128" s="126"/>
      <c r="AO128" s="126"/>
      <c r="AP128" s="126"/>
      <c r="AQ128" s="126"/>
      <c r="AR128" s="126"/>
    </row>
    <row r="129" spans="1:44" x14ac:dyDescent="0.25">
      <c r="A129" s="126"/>
      <c r="B129" s="126"/>
      <c r="C129" s="128"/>
      <c r="D129" s="126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  <c r="AA129" s="126"/>
      <c r="AB129" s="126"/>
      <c r="AC129" s="126"/>
      <c r="AD129" s="126"/>
      <c r="AE129" s="126"/>
      <c r="AF129" s="126"/>
      <c r="AG129" s="126"/>
      <c r="AH129" s="126"/>
      <c r="AI129" s="126"/>
      <c r="AJ129" s="126"/>
      <c r="AK129" s="126"/>
      <c r="AL129" s="126"/>
      <c r="AM129" s="126"/>
      <c r="AN129" s="126"/>
      <c r="AO129" s="126"/>
      <c r="AP129" s="126"/>
      <c r="AQ129" s="126"/>
      <c r="AR129" s="126"/>
    </row>
    <row r="130" spans="1:44" x14ac:dyDescent="0.25">
      <c r="A130" s="126"/>
      <c r="B130" s="126"/>
      <c r="C130" s="128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  <c r="AG130" s="126"/>
      <c r="AH130" s="126"/>
      <c r="AI130" s="126"/>
      <c r="AJ130" s="126"/>
      <c r="AK130" s="126"/>
      <c r="AL130" s="126"/>
      <c r="AM130" s="126"/>
      <c r="AN130" s="126"/>
      <c r="AO130" s="126"/>
      <c r="AP130" s="126"/>
      <c r="AQ130" s="126"/>
      <c r="AR130" s="126"/>
    </row>
    <row r="131" spans="1:44" x14ac:dyDescent="0.25">
      <c r="A131" s="126"/>
      <c r="B131" s="126"/>
      <c r="C131" s="128"/>
      <c r="D131" s="126"/>
      <c r="E131" s="126"/>
      <c r="F131" s="126"/>
      <c r="G131" s="126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/>
      <c r="AA131" s="126"/>
      <c r="AB131" s="126"/>
      <c r="AC131" s="126"/>
      <c r="AD131" s="126"/>
      <c r="AE131" s="126"/>
      <c r="AF131" s="126"/>
      <c r="AG131" s="126"/>
      <c r="AH131" s="126"/>
      <c r="AI131" s="126"/>
      <c r="AJ131" s="126"/>
      <c r="AK131" s="126"/>
      <c r="AL131" s="126"/>
      <c r="AM131" s="126"/>
      <c r="AN131" s="126"/>
      <c r="AO131" s="126"/>
      <c r="AP131" s="126"/>
      <c r="AQ131" s="126"/>
      <c r="AR131" s="126"/>
    </row>
    <row r="132" spans="1:44" x14ac:dyDescent="0.25">
      <c r="A132" s="126"/>
      <c r="B132" s="126"/>
      <c r="C132" s="128"/>
      <c r="D132" s="126"/>
      <c r="E132" s="126"/>
      <c r="F132" s="126"/>
      <c r="G132" s="126"/>
      <c r="H132" s="126"/>
      <c r="I132" s="126"/>
      <c r="J132" s="126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6"/>
      <c r="Y132" s="126"/>
      <c r="Z132" s="126"/>
      <c r="AA132" s="126"/>
      <c r="AB132" s="126"/>
      <c r="AC132" s="126"/>
      <c r="AD132" s="126"/>
      <c r="AE132" s="126"/>
      <c r="AF132" s="126"/>
      <c r="AG132" s="126"/>
      <c r="AH132" s="126"/>
      <c r="AI132" s="126"/>
      <c r="AJ132" s="126"/>
      <c r="AK132" s="126"/>
      <c r="AL132" s="126"/>
      <c r="AM132" s="126"/>
      <c r="AN132" s="126"/>
      <c r="AO132" s="126"/>
      <c r="AP132" s="126"/>
      <c r="AQ132" s="126"/>
      <c r="AR132" s="126"/>
    </row>
    <row r="133" spans="1:44" x14ac:dyDescent="0.25">
      <c r="A133" s="126"/>
      <c r="B133" s="126"/>
      <c r="C133" s="128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6"/>
      <c r="AP133" s="126"/>
      <c r="AQ133" s="126"/>
      <c r="AR133" s="126"/>
    </row>
    <row r="134" spans="1:44" x14ac:dyDescent="0.25">
      <c r="A134" s="126"/>
      <c r="B134" s="126"/>
      <c r="C134" s="128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126"/>
      <c r="AO134" s="126"/>
      <c r="AP134" s="126"/>
      <c r="AQ134" s="126"/>
      <c r="AR134" s="126"/>
    </row>
    <row r="135" spans="1:44" x14ac:dyDescent="0.25">
      <c r="A135" s="126"/>
      <c r="B135" s="126"/>
      <c r="C135" s="128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6"/>
      <c r="AN135" s="126"/>
      <c r="AO135" s="126"/>
      <c r="AP135" s="126"/>
      <c r="AQ135" s="126"/>
      <c r="AR135" s="126"/>
    </row>
    <row r="136" spans="1:44" x14ac:dyDescent="0.25">
      <c r="A136" s="126"/>
      <c r="B136" s="126"/>
      <c r="C136" s="128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  <c r="AG136" s="126"/>
      <c r="AH136" s="126"/>
      <c r="AI136" s="126"/>
      <c r="AJ136" s="126"/>
      <c r="AK136" s="126"/>
      <c r="AL136" s="126"/>
      <c r="AM136" s="126"/>
      <c r="AN136" s="126"/>
      <c r="AO136" s="126"/>
      <c r="AP136" s="126"/>
      <c r="AQ136" s="126"/>
      <c r="AR136" s="126"/>
    </row>
    <row r="137" spans="1:44" x14ac:dyDescent="0.25">
      <c r="A137" s="126"/>
      <c r="B137" s="126"/>
      <c r="C137" s="128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</row>
    <row r="138" spans="1:44" x14ac:dyDescent="0.25">
      <c r="A138" s="126"/>
      <c r="B138" s="126"/>
      <c r="C138" s="128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  <c r="AR138" s="126"/>
    </row>
    <row r="139" spans="1:44" x14ac:dyDescent="0.25">
      <c r="A139" s="126"/>
      <c r="B139" s="126"/>
      <c r="C139" s="128"/>
      <c r="D139" s="126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  <c r="Y139" s="126"/>
      <c r="Z139" s="126"/>
      <c r="AA139" s="126"/>
      <c r="AB139" s="126"/>
      <c r="AC139" s="126"/>
      <c r="AD139" s="126"/>
      <c r="AE139" s="126"/>
      <c r="AF139" s="126"/>
      <c r="AG139" s="126"/>
      <c r="AH139" s="126"/>
      <c r="AI139" s="126"/>
      <c r="AJ139" s="126"/>
      <c r="AK139" s="126"/>
      <c r="AL139" s="126"/>
      <c r="AM139" s="126"/>
      <c r="AN139" s="126"/>
      <c r="AO139" s="126"/>
      <c r="AP139" s="126"/>
      <c r="AQ139" s="126"/>
      <c r="AR139" s="126"/>
    </row>
    <row r="140" spans="1:44" x14ac:dyDescent="0.25">
      <c r="A140" s="126"/>
      <c r="B140" s="126"/>
      <c r="C140" s="128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  <c r="AA140" s="126"/>
      <c r="AB140" s="126"/>
      <c r="AC140" s="126"/>
      <c r="AD140" s="126"/>
      <c r="AE140" s="126"/>
      <c r="AF140" s="126"/>
      <c r="AG140" s="126"/>
      <c r="AH140" s="126"/>
      <c r="AI140" s="126"/>
      <c r="AJ140" s="126"/>
      <c r="AK140" s="126"/>
      <c r="AL140" s="126"/>
      <c r="AM140" s="126"/>
      <c r="AN140" s="126"/>
      <c r="AO140" s="126"/>
      <c r="AP140" s="126"/>
      <c r="AQ140" s="126"/>
      <c r="AR140" s="126"/>
    </row>
    <row r="141" spans="1:44" x14ac:dyDescent="0.25">
      <c r="A141" s="126"/>
      <c r="B141" s="126"/>
      <c r="C141" s="128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  <c r="Z141" s="126"/>
      <c r="AA141" s="126"/>
      <c r="AB141" s="126"/>
      <c r="AC141" s="126"/>
      <c r="AD141" s="126"/>
      <c r="AE141" s="126"/>
      <c r="AF141" s="126"/>
      <c r="AG141" s="126"/>
      <c r="AH141" s="126"/>
      <c r="AI141" s="126"/>
      <c r="AJ141" s="126"/>
      <c r="AK141" s="126"/>
      <c r="AL141" s="126"/>
      <c r="AM141" s="126"/>
      <c r="AN141" s="126"/>
      <c r="AO141" s="126"/>
      <c r="AP141" s="126"/>
      <c r="AQ141" s="126"/>
      <c r="AR141" s="126"/>
    </row>
    <row r="142" spans="1:44" x14ac:dyDescent="0.25">
      <c r="A142" s="126"/>
      <c r="B142" s="126"/>
      <c r="C142" s="128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  <c r="W142" s="126"/>
      <c r="X142" s="126"/>
      <c r="Y142" s="126"/>
      <c r="Z142" s="126"/>
      <c r="AA142" s="126"/>
      <c r="AB142" s="126"/>
      <c r="AC142" s="126"/>
      <c r="AD142" s="126"/>
      <c r="AE142" s="126"/>
      <c r="AF142" s="126"/>
      <c r="AG142" s="126"/>
      <c r="AH142" s="126"/>
      <c r="AI142" s="126"/>
      <c r="AJ142" s="126"/>
      <c r="AK142" s="126"/>
      <c r="AL142" s="126"/>
      <c r="AM142" s="126"/>
      <c r="AN142" s="126"/>
      <c r="AO142" s="126"/>
      <c r="AP142" s="126"/>
      <c r="AQ142" s="126"/>
      <c r="AR142" s="126"/>
    </row>
    <row r="143" spans="1:44" x14ac:dyDescent="0.25">
      <c r="A143" s="126"/>
      <c r="B143" s="126"/>
      <c r="C143" s="128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  <c r="AA143" s="126"/>
      <c r="AB143" s="126"/>
      <c r="AC143" s="126"/>
      <c r="AD143" s="126"/>
      <c r="AE143" s="126"/>
      <c r="AF143" s="126"/>
      <c r="AG143" s="126"/>
      <c r="AH143" s="126"/>
      <c r="AI143" s="126"/>
      <c r="AJ143" s="126"/>
      <c r="AK143" s="126"/>
      <c r="AL143" s="126"/>
      <c r="AM143" s="126"/>
      <c r="AN143" s="126"/>
      <c r="AO143" s="126"/>
      <c r="AP143" s="126"/>
      <c r="AQ143" s="126"/>
      <c r="AR143" s="126"/>
    </row>
    <row r="144" spans="1:44" x14ac:dyDescent="0.25">
      <c r="A144" s="126"/>
      <c r="B144" s="126"/>
      <c r="C144" s="128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  <c r="AA144" s="126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6"/>
      <c r="AN144" s="126"/>
      <c r="AO144" s="126"/>
      <c r="AP144" s="126"/>
      <c r="AQ144" s="126"/>
      <c r="AR144" s="126"/>
    </row>
    <row r="145" spans="1:44" x14ac:dyDescent="0.25">
      <c r="A145" s="126"/>
      <c r="B145" s="126"/>
      <c r="C145" s="128"/>
      <c r="D145" s="126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  <c r="R145" s="126"/>
      <c r="S145" s="126"/>
      <c r="T145" s="126"/>
      <c r="U145" s="126"/>
      <c r="V145" s="126"/>
      <c r="W145" s="126"/>
      <c r="X145" s="126"/>
      <c r="Y145" s="126"/>
      <c r="Z145" s="126"/>
      <c r="AA145" s="126"/>
      <c r="AB145" s="126"/>
      <c r="AC145" s="126"/>
      <c r="AD145" s="126"/>
      <c r="AE145" s="126"/>
      <c r="AF145" s="126"/>
      <c r="AG145" s="126"/>
      <c r="AH145" s="126"/>
      <c r="AI145" s="126"/>
      <c r="AJ145" s="126"/>
      <c r="AK145" s="126"/>
      <c r="AL145" s="126"/>
      <c r="AM145" s="126"/>
      <c r="AN145" s="126"/>
      <c r="AO145" s="126"/>
      <c r="AP145" s="126"/>
      <c r="AQ145" s="126"/>
      <c r="AR145" s="126"/>
    </row>
    <row r="146" spans="1:44" x14ac:dyDescent="0.25">
      <c r="A146" s="126"/>
      <c r="B146" s="126"/>
      <c r="C146" s="128"/>
      <c r="D146" s="126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  <c r="Y146" s="126"/>
      <c r="Z146" s="126"/>
      <c r="AA146" s="126"/>
      <c r="AB146" s="126"/>
      <c r="AC146" s="126"/>
      <c r="AD146" s="126"/>
      <c r="AE146" s="126"/>
      <c r="AF146" s="126"/>
      <c r="AG146" s="126"/>
      <c r="AH146" s="126"/>
      <c r="AI146" s="126"/>
      <c r="AJ146" s="126"/>
      <c r="AK146" s="126"/>
      <c r="AL146" s="126"/>
      <c r="AM146" s="126"/>
      <c r="AN146" s="126"/>
      <c r="AO146" s="126"/>
      <c r="AP146" s="126"/>
      <c r="AQ146" s="126"/>
      <c r="AR146" s="126"/>
    </row>
    <row r="147" spans="1:44" x14ac:dyDescent="0.25">
      <c r="A147" s="126"/>
      <c r="B147" s="126"/>
      <c r="C147" s="128"/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S147" s="126"/>
      <c r="T147" s="126"/>
      <c r="U147" s="126"/>
      <c r="V147" s="126"/>
      <c r="W147" s="126"/>
      <c r="X147" s="126"/>
      <c r="Y147" s="126"/>
      <c r="Z147" s="126"/>
      <c r="AA147" s="126"/>
      <c r="AB147" s="126"/>
      <c r="AC147" s="126"/>
      <c r="AD147" s="126"/>
      <c r="AE147" s="126"/>
      <c r="AF147" s="126"/>
      <c r="AG147" s="126"/>
      <c r="AH147" s="126"/>
      <c r="AI147" s="126"/>
      <c r="AJ147" s="126"/>
      <c r="AK147" s="126"/>
      <c r="AL147" s="126"/>
      <c r="AM147" s="126"/>
      <c r="AN147" s="126"/>
      <c r="AO147" s="126"/>
      <c r="AP147" s="126"/>
      <c r="AQ147" s="126"/>
      <c r="AR147" s="126"/>
    </row>
    <row r="148" spans="1:44" x14ac:dyDescent="0.25">
      <c r="A148" s="126"/>
      <c r="B148" s="126"/>
      <c r="C148" s="128"/>
      <c r="D148" s="126"/>
      <c r="E148" s="126"/>
      <c r="F148" s="126"/>
      <c r="G148" s="126"/>
      <c r="H148" s="126"/>
      <c r="I148" s="126"/>
      <c r="J148" s="126"/>
      <c r="K148" s="126"/>
      <c r="L148" s="126"/>
      <c r="M148" s="126"/>
      <c r="N148" s="126"/>
      <c r="O148" s="126"/>
      <c r="P148" s="126"/>
      <c r="Q148" s="126"/>
      <c r="R148" s="126"/>
      <c r="S148" s="126"/>
      <c r="T148" s="126"/>
      <c r="U148" s="126"/>
      <c r="V148" s="126"/>
      <c r="W148" s="126"/>
      <c r="X148" s="126"/>
      <c r="Y148" s="126"/>
      <c r="Z148" s="126"/>
      <c r="AA148" s="126"/>
      <c r="AB148" s="126"/>
      <c r="AC148" s="126"/>
      <c r="AD148" s="126"/>
      <c r="AE148" s="126"/>
      <c r="AF148" s="126"/>
      <c r="AG148" s="126"/>
      <c r="AH148" s="126"/>
      <c r="AI148" s="126"/>
      <c r="AJ148" s="126"/>
      <c r="AK148" s="126"/>
      <c r="AL148" s="126"/>
      <c r="AM148" s="126"/>
      <c r="AN148" s="126"/>
      <c r="AO148" s="126"/>
      <c r="AP148" s="126"/>
      <c r="AQ148" s="126"/>
      <c r="AR148" s="126"/>
    </row>
    <row r="149" spans="1:44" x14ac:dyDescent="0.25">
      <c r="A149" s="126"/>
      <c r="B149" s="126"/>
      <c r="C149" s="128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  <c r="AA149" s="126"/>
      <c r="AB149" s="126"/>
      <c r="AC149" s="126"/>
      <c r="AD149" s="126"/>
      <c r="AE149" s="126"/>
      <c r="AF149" s="126"/>
      <c r="AG149" s="126"/>
      <c r="AH149" s="126"/>
      <c r="AI149" s="126"/>
      <c r="AJ149" s="126"/>
      <c r="AK149" s="126"/>
      <c r="AL149" s="126"/>
      <c r="AM149" s="126"/>
      <c r="AN149" s="126"/>
      <c r="AO149" s="126"/>
      <c r="AP149" s="126"/>
      <c r="AQ149" s="126"/>
      <c r="AR149" s="126"/>
    </row>
    <row r="150" spans="1:44" x14ac:dyDescent="0.25">
      <c r="A150" s="126"/>
      <c r="B150" s="126"/>
      <c r="C150" s="128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  <c r="AA150" s="126"/>
      <c r="AB150" s="126"/>
      <c r="AC150" s="126"/>
      <c r="AD150" s="126"/>
      <c r="AE150" s="126"/>
      <c r="AF150" s="126"/>
      <c r="AG150" s="126"/>
      <c r="AH150" s="126"/>
      <c r="AI150" s="126"/>
      <c r="AJ150" s="126"/>
      <c r="AK150" s="126"/>
      <c r="AL150" s="126"/>
      <c r="AM150" s="126"/>
      <c r="AN150" s="126"/>
      <c r="AO150" s="126"/>
      <c r="AP150" s="126"/>
      <c r="AQ150" s="126"/>
      <c r="AR150" s="126"/>
    </row>
    <row r="151" spans="1:44" x14ac:dyDescent="0.25">
      <c r="A151" s="126"/>
      <c r="B151" s="126"/>
      <c r="C151" s="128"/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  <c r="AA151" s="126"/>
      <c r="AB151" s="126"/>
      <c r="AC151" s="126"/>
      <c r="AD151" s="126"/>
      <c r="AE151" s="126"/>
      <c r="AF151" s="126"/>
      <c r="AG151" s="126"/>
      <c r="AH151" s="126"/>
      <c r="AI151" s="126"/>
      <c r="AJ151" s="126"/>
      <c r="AK151" s="126"/>
      <c r="AL151" s="126"/>
      <c r="AM151" s="126"/>
      <c r="AN151" s="126"/>
      <c r="AO151" s="126"/>
      <c r="AP151" s="126"/>
      <c r="AQ151" s="126"/>
      <c r="AR151" s="126"/>
    </row>
    <row r="152" spans="1:44" x14ac:dyDescent="0.25">
      <c r="A152" s="126"/>
      <c r="B152" s="126"/>
      <c r="C152" s="128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  <c r="AA152" s="126"/>
      <c r="AB152" s="126"/>
      <c r="AC152" s="126"/>
      <c r="AD152" s="126"/>
      <c r="AE152" s="126"/>
      <c r="AF152" s="126"/>
      <c r="AG152" s="126"/>
      <c r="AH152" s="126"/>
      <c r="AI152" s="126"/>
      <c r="AJ152" s="126"/>
      <c r="AK152" s="126"/>
      <c r="AL152" s="126"/>
      <c r="AM152" s="126"/>
      <c r="AN152" s="126"/>
      <c r="AO152" s="126"/>
      <c r="AP152" s="126"/>
      <c r="AQ152" s="126"/>
      <c r="AR152" s="126"/>
    </row>
    <row r="153" spans="1:44" x14ac:dyDescent="0.25">
      <c r="A153" s="126"/>
      <c r="B153" s="126"/>
      <c r="C153" s="128"/>
      <c r="D153" s="126"/>
      <c r="E153" s="126"/>
      <c r="F153" s="126"/>
      <c r="G153" s="126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  <c r="AA153" s="126"/>
      <c r="AB153" s="126"/>
      <c r="AC153" s="126"/>
      <c r="AD153" s="126"/>
      <c r="AE153" s="126"/>
      <c r="AF153" s="126"/>
      <c r="AG153" s="126"/>
      <c r="AH153" s="126"/>
      <c r="AI153" s="126"/>
      <c r="AJ153" s="126"/>
      <c r="AK153" s="126"/>
      <c r="AL153" s="126"/>
      <c r="AM153" s="126"/>
      <c r="AN153" s="126"/>
      <c r="AO153" s="126"/>
      <c r="AP153" s="126"/>
      <c r="AQ153" s="126"/>
      <c r="AR153" s="126"/>
    </row>
    <row r="154" spans="1:44" x14ac:dyDescent="0.25">
      <c r="A154" s="126"/>
      <c r="B154" s="126"/>
      <c r="C154" s="128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  <c r="AA154" s="126"/>
      <c r="AB154" s="126"/>
      <c r="AC154" s="126"/>
      <c r="AD154" s="126"/>
      <c r="AE154" s="126"/>
      <c r="AF154" s="126"/>
      <c r="AG154" s="126"/>
      <c r="AH154" s="126"/>
      <c r="AI154" s="126"/>
      <c r="AJ154" s="126"/>
      <c r="AK154" s="126"/>
      <c r="AL154" s="126"/>
      <c r="AM154" s="126"/>
      <c r="AN154" s="126"/>
      <c r="AO154" s="126"/>
      <c r="AP154" s="126"/>
      <c r="AQ154" s="126"/>
      <c r="AR154" s="126"/>
    </row>
    <row r="155" spans="1:44" x14ac:dyDescent="0.25">
      <c r="A155" s="126"/>
      <c r="B155" s="126"/>
      <c r="C155" s="128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  <c r="Z155" s="126"/>
      <c r="AA155" s="126"/>
      <c r="AB155" s="126"/>
      <c r="AC155" s="126"/>
      <c r="AD155" s="126"/>
      <c r="AE155" s="126"/>
      <c r="AF155" s="126"/>
      <c r="AG155" s="126"/>
      <c r="AH155" s="126"/>
      <c r="AI155" s="126"/>
      <c r="AJ155" s="126"/>
      <c r="AK155" s="126"/>
      <c r="AL155" s="126"/>
      <c r="AM155" s="126"/>
      <c r="AN155" s="126"/>
      <c r="AO155" s="126"/>
      <c r="AP155" s="126"/>
      <c r="AQ155" s="126"/>
      <c r="AR155" s="126"/>
    </row>
    <row r="156" spans="1:44" x14ac:dyDescent="0.25">
      <c r="A156" s="126"/>
      <c r="B156" s="126"/>
      <c r="C156" s="128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  <c r="AJ156" s="126"/>
      <c r="AK156" s="126"/>
      <c r="AL156" s="126"/>
      <c r="AM156" s="126"/>
      <c r="AN156" s="126"/>
      <c r="AO156" s="126"/>
      <c r="AP156" s="126"/>
      <c r="AQ156" s="126"/>
      <c r="AR156" s="126"/>
    </row>
    <row r="157" spans="1:44" x14ac:dyDescent="0.25">
      <c r="A157" s="126"/>
      <c r="B157" s="126"/>
      <c r="C157" s="128"/>
      <c r="D157" s="126"/>
      <c r="E157" s="126"/>
      <c r="F157" s="126"/>
      <c r="G157" s="126"/>
      <c r="H157" s="126"/>
      <c r="I157" s="126"/>
      <c r="J157" s="126"/>
      <c r="K157" s="126"/>
      <c r="L157" s="126"/>
      <c r="M157" s="126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  <c r="Z157" s="126"/>
      <c r="AA157" s="126"/>
      <c r="AB157" s="126"/>
      <c r="AC157" s="126"/>
      <c r="AD157" s="126"/>
      <c r="AE157" s="126"/>
      <c r="AF157" s="126"/>
      <c r="AG157" s="126"/>
      <c r="AH157" s="126"/>
      <c r="AI157" s="126"/>
      <c r="AJ157" s="126"/>
      <c r="AK157" s="126"/>
      <c r="AL157" s="126"/>
      <c r="AM157" s="126"/>
      <c r="AN157" s="126"/>
      <c r="AO157" s="126"/>
      <c r="AP157" s="126"/>
      <c r="AQ157" s="126"/>
      <c r="AR157" s="126"/>
    </row>
    <row r="158" spans="1:44" x14ac:dyDescent="0.25">
      <c r="A158" s="126"/>
      <c r="B158" s="126"/>
      <c r="C158" s="128"/>
      <c r="D158" s="126"/>
      <c r="E158" s="126"/>
      <c r="F158" s="126"/>
      <c r="G158" s="126"/>
      <c r="H158" s="126"/>
      <c r="I158" s="126"/>
      <c r="J158" s="126"/>
      <c r="K158" s="126"/>
      <c r="L158" s="126"/>
      <c r="M158" s="126"/>
      <c r="N158" s="126"/>
      <c r="O158" s="126"/>
      <c r="P158" s="126"/>
      <c r="Q158" s="126"/>
      <c r="R158" s="126"/>
      <c r="S158" s="126"/>
      <c r="T158" s="126"/>
      <c r="U158" s="126"/>
      <c r="V158" s="126"/>
      <c r="W158" s="126"/>
      <c r="X158" s="126"/>
      <c r="Y158" s="126"/>
      <c r="Z158" s="126"/>
      <c r="AA158" s="126"/>
      <c r="AB158" s="126"/>
      <c r="AC158" s="126"/>
      <c r="AD158" s="126"/>
      <c r="AE158" s="126"/>
      <c r="AF158" s="126"/>
      <c r="AG158" s="126"/>
      <c r="AH158" s="126"/>
      <c r="AI158" s="126"/>
      <c r="AJ158" s="126"/>
      <c r="AK158" s="126"/>
      <c r="AL158" s="126"/>
      <c r="AM158" s="126"/>
      <c r="AN158" s="126"/>
      <c r="AO158" s="126"/>
      <c r="AP158" s="126"/>
      <c r="AQ158" s="126"/>
      <c r="AR158" s="126"/>
    </row>
    <row r="159" spans="1:44" x14ac:dyDescent="0.25">
      <c r="A159" s="126"/>
      <c r="B159" s="126"/>
      <c r="C159" s="128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126"/>
      <c r="U159" s="126"/>
      <c r="V159" s="126"/>
      <c r="W159" s="126"/>
      <c r="X159" s="126"/>
      <c r="Y159" s="126"/>
      <c r="Z159" s="126"/>
      <c r="AA159" s="126"/>
      <c r="AB159" s="126"/>
      <c r="AC159" s="126"/>
      <c r="AD159" s="126"/>
      <c r="AE159" s="126"/>
      <c r="AF159" s="126"/>
      <c r="AG159" s="126"/>
      <c r="AH159" s="126"/>
      <c r="AI159" s="126"/>
      <c r="AJ159" s="126"/>
      <c r="AK159" s="126"/>
      <c r="AL159" s="126"/>
      <c r="AM159" s="126"/>
      <c r="AN159" s="126"/>
      <c r="AO159" s="126"/>
      <c r="AP159" s="126"/>
      <c r="AQ159" s="126"/>
      <c r="AR159" s="126"/>
    </row>
    <row r="160" spans="1:44" x14ac:dyDescent="0.25">
      <c r="A160" s="126"/>
      <c r="B160" s="126"/>
      <c r="C160" s="128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  <c r="AA160" s="126"/>
      <c r="AB160" s="126"/>
      <c r="AC160" s="126"/>
      <c r="AD160" s="126"/>
      <c r="AE160" s="126"/>
      <c r="AF160" s="126"/>
      <c r="AG160" s="126"/>
      <c r="AH160" s="126"/>
      <c r="AI160" s="126"/>
      <c r="AJ160" s="126"/>
      <c r="AK160" s="126"/>
      <c r="AL160" s="126"/>
      <c r="AM160" s="126"/>
      <c r="AN160" s="126"/>
      <c r="AO160" s="126"/>
      <c r="AP160" s="126"/>
      <c r="AQ160" s="126"/>
      <c r="AR160" s="126"/>
    </row>
    <row r="161" spans="1:44" x14ac:dyDescent="0.25">
      <c r="A161" s="126"/>
      <c r="B161" s="126"/>
      <c r="C161" s="128"/>
      <c r="D161" s="126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  <c r="AA161" s="126"/>
      <c r="AB161" s="126"/>
      <c r="AC161" s="126"/>
      <c r="AD161" s="126"/>
      <c r="AE161" s="126"/>
      <c r="AF161" s="126"/>
      <c r="AG161" s="126"/>
      <c r="AH161" s="126"/>
      <c r="AI161" s="126"/>
      <c r="AJ161" s="126"/>
      <c r="AK161" s="126"/>
      <c r="AL161" s="126"/>
      <c r="AM161" s="126"/>
      <c r="AN161" s="126"/>
      <c r="AO161" s="126"/>
      <c r="AP161" s="126"/>
      <c r="AQ161" s="126"/>
      <c r="AR161" s="126"/>
    </row>
    <row r="162" spans="1:44" x14ac:dyDescent="0.25">
      <c r="A162" s="126"/>
      <c r="B162" s="126"/>
      <c r="C162" s="128"/>
      <c r="D162" s="126"/>
      <c r="E162" s="126"/>
      <c r="F162" s="126"/>
      <c r="G162" s="126"/>
      <c r="H162" s="126"/>
      <c r="I162" s="126"/>
      <c r="J162" s="126"/>
      <c r="K162" s="126"/>
      <c r="L162" s="126"/>
      <c r="M162" s="126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  <c r="Z162" s="126"/>
      <c r="AA162" s="126"/>
      <c r="AB162" s="126"/>
      <c r="AC162" s="126"/>
      <c r="AD162" s="126"/>
      <c r="AE162" s="126"/>
      <c r="AF162" s="126"/>
      <c r="AG162" s="126"/>
      <c r="AH162" s="126"/>
      <c r="AI162" s="126"/>
      <c r="AJ162" s="126"/>
      <c r="AK162" s="126"/>
      <c r="AL162" s="126"/>
      <c r="AM162" s="126"/>
      <c r="AN162" s="126"/>
      <c r="AO162" s="126"/>
      <c r="AP162" s="126"/>
      <c r="AQ162" s="126"/>
      <c r="AR162" s="126"/>
    </row>
    <row r="163" spans="1:44" x14ac:dyDescent="0.25">
      <c r="A163" s="126"/>
      <c r="B163" s="126"/>
      <c r="C163" s="128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  <c r="AA163" s="126"/>
      <c r="AB163" s="126"/>
      <c r="AC163" s="126"/>
      <c r="AD163" s="126"/>
      <c r="AE163" s="126"/>
      <c r="AF163" s="126"/>
      <c r="AG163" s="126"/>
      <c r="AH163" s="126"/>
      <c r="AI163" s="126"/>
      <c r="AJ163" s="126"/>
      <c r="AK163" s="126"/>
      <c r="AL163" s="126"/>
      <c r="AM163" s="126"/>
      <c r="AN163" s="126"/>
      <c r="AO163" s="126"/>
      <c r="AP163" s="126"/>
      <c r="AQ163" s="126"/>
      <c r="AR163" s="126"/>
    </row>
    <row r="164" spans="1:44" x14ac:dyDescent="0.25">
      <c r="A164" s="126"/>
      <c r="B164" s="126"/>
      <c r="C164" s="128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  <c r="Y164" s="126"/>
      <c r="Z164" s="126"/>
      <c r="AA164" s="126"/>
      <c r="AB164" s="126"/>
      <c r="AC164" s="126"/>
      <c r="AD164" s="126"/>
      <c r="AE164" s="126"/>
      <c r="AF164" s="126"/>
      <c r="AG164" s="126"/>
      <c r="AH164" s="126"/>
      <c r="AI164" s="126"/>
      <c r="AJ164" s="126"/>
      <c r="AK164" s="126"/>
      <c r="AL164" s="126"/>
      <c r="AM164" s="126"/>
      <c r="AN164" s="126"/>
      <c r="AO164" s="126"/>
      <c r="AP164" s="126"/>
      <c r="AQ164" s="126"/>
      <c r="AR164" s="126"/>
    </row>
    <row r="165" spans="1:44" x14ac:dyDescent="0.25">
      <c r="A165" s="126"/>
      <c r="B165" s="126"/>
      <c r="C165" s="128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  <c r="Z165" s="126"/>
      <c r="AA165" s="126"/>
      <c r="AB165" s="126"/>
      <c r="AC165" s="126"/>
      <c r="AD165" s="126"/>
      <c r="AE165" s="126"/>
      <c r="AF165" s="126"/>
      <c r="AG165" s="126"/>
      <c r="AH165" s="126"/>
      <c r="AI165" s="126"/>
      <c r="AJ165" s="126"/>
      <c r="AK165" s="126"/>
      <c r="AL165" s="126"/>
      <c r="AM165" s="126"/>
      <c r="AN165" s="126"/>
      <c r="AO165" s="126"/>
      <c r="AP165" s="126"/>
      <c r="AQ165" s="126"/>
      <c r="AR165" s="126"/>
    </row>
    <row r="166" spans="1:44" x14ac:dyDescent="0.25">
      <c r="A166" s="126"/>
      <c r="B166" s="126"/>
      <c r="C166" s="128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126"/>
      <c r="V166" s="126"/>
      <c r="W166" s="126"/>
      <c r="X166" s="126"/>
      <c r="Y166" s="126"/>
      <c r="Z166" s="126"/>
      <c r="AA166" s="126"/>
      <c r="AB166" s="126"/>
      <c r="AC166" s="126"/>
      <c r="AD166" s="126"/>
      <c r="AE166" s="126"/>
      <c r="AF166" s="126"/>
      <c r="AG166" s="126"/>
      <c r="AH166" s="126"/>
      <c r="AI166" s="126"/>
      <c r="AJ166" s="126"/>
      <c r="AK166" s="126"/>
      <c r="AL166" s="126"/>
      <c r="AM166" s="126"/>
      <c r="AN166" s="126"/>
      <c r="AO166" s="126"/>
      <c r="AP166" s="126"/>
      <c r="AQ166" s="126"/>
      <c r="AR166" s="126"/>
    </row>
    <row r="167" spans="1:44" x14ac:dyDescent="0.25">
      <c r="A167" s="126"/>
      <c r="B167" s="126"/>
      <c r="C167" s="128"/>
      <c r="D167" s="126"/>
      <c r="E167" s="126"/>
      <c r="F167" s="126"/>
      <c r="G167" s="126"/>
      <c r="H167" s="126"/>
      <c r="I167" s="126"/>
      <c r="J167" s="126"/>
      <c r="K167" s="126"/>
      <c r="L167" s="126"/>
      <c r="M167" s="126"/>
      <c r="N167" s="126"/>
      <c r="O167" s="126"/>
      <c r="P167" s="126"/>
      <c r="Q167" s="126"/>
      <c r="R167" s="126"/>
      <c r="S167" s="126"/>
      <c r="T167" s="126"/>
      <c r="U167" s="126"/>
      <c r="V167" s="126"/>
      <c r="W167" s="126"/>
      <c r="X167" s="126"/>
      <c r="Y167" s="126"/>
      <c r="Z167" s="126"/>
      <c r="AA167" s="126"/>
      <c r="AB167" s="126"/>
      <c r="AC167" s="126"/>
      <c r="AD167" s="126"/>
      <c r="AE167" s="126"/>
      <c r="AF167" s="126"/>
      <c r="AG167" s="126"/>
      <c r="AH167" s="126"/>
      <c r="AI167" s="126"/>
      <c r="AJ167" s="126"/>
      <c r="AK167" s="126"/>
      <c r="AL167" s="126"/>
      <c r="AM167" s="126"/>
      <c r="AN167" s="126"/>
      <c r="AO167" s="126"/>
      <c r="AP167" s="126"/>
      <c r="AQ167" s="126"/>
      <c r="AR167" s="126"/>
    </row>
    <row r="168" spans="1:44" x14ac:dyDescent="0.25">
      <c r="A168" s="126"/>
      <c r="B168" s="126"/>
      <c r="C168" s="128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  <c r="Z168" s="126"/>
      <c r="AA168" s="126"/>
      <c r="AB168" s="126"/>
      <c r="AC168" s="126"/>
      <c r="AD168" s="126"/>
      <c r="AE168" s="126"/>
      <c r="AF168" s="126"/>
      <c r="AG168" s="126"/>
      <c r="AH168" s="126"/>
      <c r="AI168" s="126"/>
      <c r="AJ168" s="126"/>
      <c r="AK168" s="126"/>
      <c r="AL168" s="126"/>
      <c r="AM168" s="126"/>
      <c r="AN168" s="126"/>
      <c r="AO168" s="126"/>
      <c r="AP168" s="126"/>
      <c r="AQ168" s="126"/>
      <c r="AR168" s="126"/>
    </row>
    <row r="169" spans="1:44" x14ac:dyDescent="0.25">
      <c r="A169" s="126"/>
      <c r="B169" s="126"/>
      <c r="C169" s="128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126"/>
      <c r="V169" s="126"/>
      <c r="W169" s="126"/>
      <c r="X169" s="126"/>
      <c r="Y169" s="126"/>
      <c r="Z169" s="126"/>
      <c r="AA169" s="126"/>
      <c r="AB169" s="126"/>
      <c r="AC169" s="126"/>
      <c r="AD169" s="126"/>
      <c r="AE169" s="126"/>
      <c r="AF169" s="126"/>
      <c r="AG169" s="126"/>
      <c r="AH169" s="126"/>
      <c r="AI169" s="126"/>
      <c r="AJ169" s="126"/>
      <c r="AK169" s="126"/>
      <c r="AL169" s="126"/>
      <c r="AM169" s="126"/>
      <c r="AN169" s="126"/>
      <c r="AO169" s="126"/>
      <c r="AP169" s="126"/>
      <c r="AQ169" s="126"/>
      <c r="AR169" s="126"/>
    </row>
    <row r="170" spans="1:44" x14ac:dyDescent="0.25">
      <c r="A170" s="126"/>
      <c r="B170" s="126"/>
      <c r="C170" s="128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126"/>
      <c r="V170" s="126"/>
      <c r="W170" s="126"/>
      <c r="X170" s="126"/>
      <c r="Y170" s="126"/>
      <c r="Z170" s="126"/>
      <c r="AA170" s="126"/>
      <c r="AB170" s="126"/>
      <c r="AC170" s="126"/>
      <c r="AD170" s="126"/>
      <c r="AE170" s="126"/>
      <c r="AF170" s="126"/>
      <c r="AG170" s="126"/>
      <c r="AH170" s="126"/>
      <c r="AI170" s="126"/>
      <c r="AJ170" s="126"/>
      <c r="AK170" s="126"/>
      <c r="AL170" s="126"/>
      <c r="AM170" s="126"/>
      <c r="AN170" s="126"/>
      <c r="AO170" s="126"/>
      <c r="AP170" s="126"/>
      <c r="AQ170" s="126"/>
      <c r="AR170" s="126"/>
    </row>
    <row r="171" spans="1:44" x14ac:dyDescent="0.25">
      <c r="A171" s="126"/>
      <c r="B171" s="126"/>
      <c r="C171" s="128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  <c r="AA171" s="126"/>
      <c r="AB171" s="126"/>
      <c r="AC171" s="126"/>
      <c r="AD171" s="126"/>
      <c r="AE171" s="126"/>
      <c r="AF171" s="126"/>
      <c r="AG171" s="126"/>
      <c r="AH171" s="126"/>
      <c r="AI171" s="126"/>
      <c r="AJ171" s="126"/>
      <c r="AK171" s="126"/>
      <c r="AL171" s="126"/>
      <c r="AM171" s="126"/>
      <c r="AN171" s="126"/>
      <c r="AO171" s="126"/>
      <c r="AP171" s="126"/>
      <c r="AQ171" s="126"/>
      <c r="AR171" s="126"/>
    </row>
    <row r="172" spans="1:44" x14ac:dyDescent="0.25">
      <c r="A172" s="126"/>
      <c r="B172" s="126"/>
      <c r="C172" s="128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126"/>
      <c r="V172" s="126"/>
      <c r="W172" s="126"/>
      <c r="X172" s="126"/>
      <c r="Y172" s="126"/>
      <c r="Z172" s="126"/>
      <c r="AA172" s="126"/>
      <c r="AB172" s="126"/>
      <c r="AC172" s="126"/>
      <c r="AD172" s="126"/>
      <c r="AE172" s="126"/>
      <c r="AF172" s="126"/>
      <c r="AG172" s="126"/>
      <c r="AH172" s="126"/>
      <c r="AI172" s="126"/>
      <c r="AJ172" s="126"/>
      <c r="AK172" s="126"/>
      <c r="AL172" s="126"/>
      <c r="AM172" s="126"/>
      <c r="AN172" s="126"/>
      <c r="AO172" s="126"/>
      <c r="AP172" s="126"/>
      <c r="AQ172" s="126"/>
      <c r="AR172" s="126"/>
    </row>
    <row r="173" spans="1:44" x14ac:dyDescent="0.25">
      <c r="A173" s="126"/>
      <c r="B173" s="126"/>
      <c r="C173" s="128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126"/>
      <c r="V173" s="126"/>
      <c r="W173" s="126"/>
      <c r="X173" s="126"/>
      <c r="Y173" s="126"/>
      <c r="Z173" s="126"/>
      <c r="AA173" s="126"/>
      <c r="AB173" s="126"/>
      <c r="AC173" s="126"/>
      <c r="AD173" s="126"/>
      <c r="AE173" s="126"/>
      <c r="AF173" s="126"/>
      <c r="AG173" s="126"/>
      <c r="AH173" s="126"/>
      <c r="AI173" s="126"/>
      <c r="AJ173" s="126"/>
      <c r="AK173" s="126"/>
      <c r="AL173" s="126"/>
      <c r="AM173" s="126"/>
      <c r="AN173" s="126"/>
      <c r="AO173" s="126"/>
      <c r="AP173" s="126"/>
      <c r="AQ173" s="126"/>
      <c r="AR173" s="126"/>
    </row>
    <row r="174" spans="1:44" x14ac:dyDescent="0.25">
      <c r="A174" s="126"/>
      <c r="B174" s="126"/>
      <c r="C174" s="128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126"/>
      <c r="V174" s="126"/>
      <c r="W174" s="126"/>
      <c r="X174" s="126"/>
      <c r="Y174" s="126"/>
      <c r="Z174" s="126"/>
      <c r="AA174" s="126"/>
      <c r="AB174" s="126"/>
      <c r="AC174" s="126"/>
      <c r="AD174" s="126"/>
      <c r="AE174" s="126"/>
      <c r="AF174" s="126"/>
      <c r="AG174" s="126"/>
      <c r="AH174" s="126"/>
      <c r="AI174" s="126"/>
      <c r="AJ174" s="126"/>
      <c r="AK174" s="126"/>
      <c r="AL174" s="126"/>
      <c r="AM174" s="126"/>
      <c r="AN174" s="126"/>
      <c r="AO174" s="126"/>
      <c r="AP174" s="126"/>
      <c r="AQ174" s="126"/>
      <c r="AR174" s="126"/>
    </row>
    <row r="175" spans="1:44" x14ac:dyDescent="0.25">
      <c r="A175" s="126"/>
      <c r="B175" s="126"/>
      <c r="C175" s="128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126"/>
      <c r="V175" s="126"/>
      <c r="W175" s="126"/>
      <c r="X175" s="126"/>
      <c r="Y175" s="126"/>
      <c r="Z175" s="126"/>
      <c r="AA175" s="126"/>
      <c r="AB175" s="126"/>
      <c r="AC175" s="126"/>
      <c r="AD175" s="126"/>
      <c r="AE175" s="126"/>
      <c r="AF175" s="126"/>
      <c r="AG175" s="126"/>
      <c r="AH175" s="126"/>
      <c r="AI175" s="126"/>
      <c r="AJ175" s="126"/>
      <c r="AK175" s="126"/>
      <c r="AL175" s="126"/>
      <c r="AM175" s="126"/>
      <c r="AN175" s="126"/>
      <c r="AO175" s="126"/>
      <c r="AP175" s="126"/>
      <c r="AQ175" s="126"/>
      <c r="AR175" s="126"/>
    </row>
    <row r="176" spans="1:44" x14ac:dyDescent="0.25">
      <c r="A176" s="126"/>
      <c r="B176" s="126"/>
      <c r="C176" s="128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126"/>
      <c r="AA176" s="126"/>
      <c r="AB176" s="126"/>
      <c r="AC176" s="126"/>
      <c r="AD176" s="126"/>
      <c r="AE176" s="126"/>
      <c r="AF176" s="126"/>
      <c r="AG176" s="126"/>
      <c r="AH176" s="126"/>
      <c r="AI176" s="126"/>
      <c r="AJ176" s="126"/>
      <c r="AK176" s="126"/>
      <c r="AL176" s="126"/>
      <c r="AM176" s="126"/>
      <c r="AN176" s="126"/>
      <c r="AO176" s="126"/>
      <c r="AP176" s="126"/>
      <c r="AQ176" s="126"/>
      <c r="AR176" s="126"/>
    </row>
    <row r="177" spans="1:44" x14ac:dyDescent="0.25">
      <c r="A177" s="126"/>
      <c r="B177" s="126"/>
      <c r="C177" s="128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  <c r="Y177" s="126"/>
      <c r="Z177" s="126"/>
      <c r="AA177" s="126"/>
      <c r="AB177" s="126"/>
      <c r="AC177" s="126"/>
      <c r="AD177" s="126"/>
      <c r="AE177" s="126"/>
      <c r="AF177" s="126"/>
      <c r="AG177" s="126"/>
      <c r="AH177" s="126"/>
      <c r="AI177" s="126"/>
      <c r="AJ177" s="126"/>
      <c r="AK177" s="126"/>
      <c r="AL177" s="126"/>
      <c r="AM177" s="126"/>
      <c r="AN177" s="126"/>
      <c r="AO177" s="126"/>
      <c r="AP177" s="126"/>
      <c r="AQ177" s="126"/>
      <c r="AR177" s="126"/>
    </row>
    <row r="178" spans="1:44" x14ac:dyDescent="0.25">
      <c r="A178" s="126"/>
      <c r="B178" s="126"/>
      <c r="C178" s="128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6"/>
      <c r="Y178" s="126"/>
      <c r="Z178" s="126"/>
      <c r="AA178" s="126"/>
      <c r="AB178" s="126"/>
      <c r="AC178" s="126"/>
      <c r="AD178" s="126"/>
      <c r="AE178" s="126"/>
      <c r="AF178" s="126"/>
      <c r="AG178" s="126"/>
      <c r="AH178" s="126"/>
      <c r="AI178" s="126"/>
      <c r="AJ178" s="126"/>
      <c r="AK178" s="126"/>
      <c r="AL178" s="126"/>
      <c r="AM178" s="126"/>
      <c r="AN178" s="126"/>
      <c r="AO178" s="126"/>
      <c r="AP178" s="126"/>
      <c r="AQ178" s="126"/>
      <c r="AR178" s="126"/>
    </row>
    <row r="179" spans="1:44" x14ac:dyDescent="0.25">
      <c r="A179" s="126"/>
      <c r="B179" s="126"/>
      <c r="C179" s="128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126"/>
      <c r="V179" s="126"/>
      <c r="W179" s="126"/>
      <c r="X179" s="126"/>
      <c r="Y179" s="126"/>
      <c r="Z179" s="126"/>
      <c r="AA179" s="126"/>
      <c r="AB179" s="126"/>
      <c r="AC179" s="126"/>
      <c r="AD179" s="126"/>
      <c r="AE179" s="126"/>
      <c r="AF179" s="126"/>
      <c r="AG179" s="126"/>
      <c r="AH179" s="126"/>
      <c r="AI179" s="126"/>
      <c r="AJ179" s="126"/>
      <c r="AK179" s="126"/>
      <c r="AL179" s="126"/>
      <c r="AM179" s="126"/>
      <c r="AN179" s="126"/>
      <c r="AO179" s="126"/>
      <c r="AP179" s="126"/>
      <c r="AQ179" s="126"/>
      <c r="AR179" s="126"/>
    </row>
    <row r="180" spans="1:44" x14ac:dyDescent="0.25">
      <c r="A180" s="126"/>
      <c r="B180" s="126"/>
      <c r="C180" s="128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  <c r="AA180" s="126"/>
      <c r="AB180" s="126"/>
      <c r="AC180" s="126"/>
      <c r="AD180" s="126"/>
      <c r="AE180" s="126"/>
      <c r="AF180" s="126"/>
      <c r="AG180" s="126"/>
      <c r="AH180" s="126"/>
      <c r="AI180" s="126"/>
      <c r="AJ180" s="126"/>
      <c r="AK180" s="126"/>
      <c r="AL180" s="126"/>
      <c r="AM180" s="126"/>
      <c r="AN180" s="126"/>
      <c r="AO180" s="126"/>
      <c r="AP180" s="126"/>
      <c r="AQ180" s="126"/>
      <c r="AR180" s="126"/>
    </row>
    <row r="181" spans="1:44" x14ac:dyDescent="0.25">
      <c r="A181" s="126"/>
      <c r="B181" s="126"/>
      <c r="C181" s="128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126"/>
      <c r="V181" s="126"/>
      <c r="W181" s="126"/>
      <c r="X181" s="126"/>
      <c r="Y181" s="126"/>
      <c r="Z181" s="126"/>
      <c r="AA181" s="126"/>
      <c r="AB181" s="126"/>
      <c r="AC181" s="126"/>
      <c r="AD181" s="126"/>
      <c r="AE181" s="126"/>
      <c r="AF181" s="126"/>
      <c r="AG181" s="126"/>
      <c r="AH181" s="126"/>
      <c r="AI181" s="126"/>
      <c r="AJ181" s="126"/>
      <c r="AK181" s="126"/>
      <c r="AL181" s="126"/>
      <c r="AM181" s="126"/>
      <c r="AN181" s="126"/>
      <c r="AO181" s="126"/>
      <c r="AP181" s="126"/>
      <c r="AQ181" s="126"/>
      <c r="AR181" s="126"/>
    </row>
    <row r="182" spans="1:44" x14ac:dyDescent="0.25">
      <c r="A182" s="126"/>
      <c r="B182" s="126"/>
      <c r="C182" s="128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126"/>
      <c r="V182" s="126"/>
      <c r="W182" s="126"/>
      <c r="X182" s="126"/>
      <c r="Y182" s="126"/>
      <c r="Z182" s="126"/>
      <c r="AA182" s="126"/>
      <c r="AB182" s="126"/>
      <c r="AC182" s="126"/>
      <c r="AD182" s="126"/>
      <c r="AE182" s="126"/>
      <c r="AF182" s="126"/>
      <c r="AG182" s="126"/>
      <c r="AH182" s="126"/>
      <c r="AI182" s="126"/>
      <c r="AJ182" s="126"/>
      <c r="AK182" s="126"/>
      <c r="AL182" s="126"/>
      <c r="AM182" s="126"/>
      <c r="AN182" s="126"/>
      <c r="AO182" s="126"/>
      <c r="AP182" s="126"/>
      <c r="AQ182" s="126"/>
      <c r="AR182" s="126"/>
    </row>
    <row r="183" spans="1:44" x14ac:dyDescent="0.25">
      <c r="A183" s="126"/>
      <c r="B183" s="126"/>
      <c r="C183" s="128"/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  <c r="S183" s="126"/>
      <c r="T183" s="126"/>
      <c r="U183" s="126"/>
      <c r="V183" s="126"/>
      <c r="W183" s="126"/>
      <c r="X183" s="126"/>
      <c r="Y183" s="126"/>
      <c r="Z183" s="126"/>
      <c r="AA183" s="126"/>
      <c r="AB183" s="126"/>
      <c r="AC183" s="126"/>
      <c r="AD183" s="126"/>
      <c r="AE183" s="126"/>
      <c r="AF183" s="126"/>
      <c r="AG183" s="126"/>
      <c r="AH183" s="126"/>
      <c r="AI183" s="126"/>
      <c r="AJ183" s="126"/>
      <c r="AK183" s="126"/>
      <c r="AL183" s="126"/>
      <c r="AM183" s="126"/>
      <c r="AN183" s="126"/>
      <c r="AO183" s="126"/>
      <c r="AP183" s="126"/>
      <c r="AQ183" s="126"/>
      <c r="AR183" s="126"/>
    </row>
    <row r="184" spans="1:44" x14ac:dyDescent="0.25">
      <c r="A184" s="126"/>
      <c r="B184" s="126"/>
      <c r="C184" s="128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6"/>
      <c r="AA184" s="126"/>
      <c r="AB184" s="126"/>
      <c r="AC184" s="126"/>
      <c r="AD184" s="126"/>
      <c r="AE184" s="126"/>
      <c r="AF184" s="126"/>
      <c r="AG184" s="126"/>
      <c r="AH184" s="126"/>
      <c r="AI184" s="126"/>
      <c r="AJ184" s="126"/>
      <c r="AK184" s="126"/>
      <c r="AL184" s="126"/>
      <c r="AM184" s="126"/>
      <c r="AN184" s="126"/>
      <c r="AO184" s="126"/>
      <c r="AP184" s="126"/>
      <c r="AQ184" s="126"/>
      <c r="AR184" s="126"/>
    </row>
    <row r="185" spans="1:44" x14ac:dyDescent="0.25">
      <c r="A185" s="126"/>
      <c r="B185" s="126"/>
      <c r="C185" s="128"/>
      <c r="D185" s="126"/>
      <c r="E185" s="126"/>
      <c r="F185" s="126"/>
      <c r="G185" s="126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  <c r="U185" s="126"/>
      <c r="V185" s="126"/>
      <c r="W185" s="126"/>
      <c r="X185" s="126"/>
      <c r="Y185" s="126"/>
      <c r="Z185" s="126"/>
      <c r="AA185" s="126"/>
      <c r="AB185" s="126"/>
      <c r="AC185" s="126"/>
      <c r="AD185" s="126"/>
      <c r="AE185" s="126"/>
      <c r="AF185" s="126"/>
      <c r="AG185" s="126"/>
      <c r="AH185" s="126"/>
      <c r="AI185" s="126"/>
      <c r="AJ185" s="126"/>
      <c r="AK185" s="126"/>
      <c r="AL185" s="126"/>
      <c r="AM185" s="126"/>
      <c r="AN185" s="126"/>
      <c r="AO185" s="126"/>
      <c r="AP185" s="126"/>
      <c r="AQ185" s="126"/>
      <c r="AR185" s="126"/>
    </row>
    <row r="186" spans="1:44" x14ac:dyDescent="0.25">
      <c r="A186" s="126"/>
      <c r="B186" s="126"/>
      <c r="C186" s="128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  <c r="Y186" s="126"/>
      <c r="Z186" s="126"/>
      <c r="AA186" s="126"/>
      <c r="AB186" s="126"/>
      <c r="AC186" s="126"/>
      <c r="AD186" s="126"/>
      <c r="AE186" s="126"/>
      <c r="AF186" s="126"/>
      <c r="AG186" s="126"/>
      <c r="AH186" s="126"/>
      <c r="AI186" s="126"/>
      <c r="AJ186" s="126"/>
      <c r="AK186" s="126"/>
      <c r="AL186" s="126"/>
      <c r="AM186" s="126"/>
      <c r="AN186" s="126"/>
      <c r="AO186" s="126"/>
      <c r="AP186" s="126"/>
      <c r="AQ186" s="126"/>
      <c r="AR186" s="126"/>
    </row>
    <row r="187" spans="1:44" x14ac:dyDescent="0.25">
      <c r="A187" s="126"/>
      <c r="B187" s="126"/>
      <c r="C187" s="128"/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126"/>
      <c r="V187" s="126"/>
      <c r="W187" s="126"/>
      <c r="X187" s="126"/>
      <c r="Y187" s="126"/>
      <c r="Z187" s="126"/>
      <c r="AA187" s="126"/>
      <c r="AB187" s="126"/>
      <c r="AC187" s="126"/>
      <c r="AD187" s="126"/>
      <c r="AE187" s="126"/>
      <c r="AF187" s="126"/>
      <c r="AG187" s="126"/>
      <c r="AH187" s="126"/>
      <c r="AI187" s="126"/>
      <c r="AJ187" s="126"/>
      <c r="AK187" s="126"/>
      <c r="AL187" s="126"/>
      <c r="AM187" s="126"/>
      <c r="AN187" s="126"/>
      <c r="AO187" s="126"/>
      <c r="AP187" s="126"/>
      <c r="AQ187" s="126"/>
      <c r="AR187" s="126"/>
    </row>
    <row r="188" spans="1:44" x14ac:dyDescent="0.25">
      <c r="A188" s="126"/>
      <c r="B188" s="126"/>
      <c r="C188" s="128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  <c r="Y188" s="126"/>
      <c r="Z188" s="126"/>
      <c r="AA188" s="126"/>
      <c r="AB188" s="126"/>
      <c r="AC188" s="126"/>
      <c r="AD188" s="126"/>
      <c r="AE188" s="126"/>
      <c r="AF188" s="126"/>
      <c r="AG188" s="126"/>
      <c r="AH188" s="126"/>
      <c r="AI188" s="126"/>
      <c r="AJ188" s="126"/>
      <c r="AK188" s="126"/>
      <c r="AL188" s="126"/>
      <c r="AM188" s="126"/>
      <c r="AN188" s="126"/>
      <c r="AO188" s="126"/>
      <c r="AP188" s="126"/>
      <c r="AQ188" s="126"/>
      <c r="AR188" s="126"/>
    </row>
    <row r="189" spans="1:44" x14ac:dyDescent="0.25">
      <c r="A189" s="126"/>
      <c r="B189" s="126"/>
      <c r="C189" s="128"/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6"/>
      <c r="AA189" s="126"/>
      <c r="AB189" s="126"/>
      <c r="AC189" s="126"/>
      <c r="AD189" s="126"/>
      <c r="AE189" s="126"/>
      <c r="AF189" s="126"/>
      <c r="AG189" s="126"/>
      <c r="AH189" s="126"/>
      <c r="AI189" s="126"/>
      <c r="AJ189" s="126"/>
      <c r="AK189" s="126"/>
      <c r="AL189" s="126"/>
      <c r="AM189" s="126"/>
      <c r="AN189" s="126"/>
      <c r="AO189" s="126"/>
      <c r="AP189" s="126"/>
      <c r="AQ189" s="126"/>
      <c r="AR189" s="126"/>
    </row>
    <row r="190" spans="1:44" x14ac:dyDescent="0.25">
      <c r="A190" s="126"/>
      <c r="B190" s="126"/>
      <c r="C190" s="128"/>
      <c r="D190" s="126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6"/>
      <c r="Z190" s="126"/>
      <c r="AA190" s="126"/>
      <c r="AB190" s="126"/>
      <c r="AC190" s="126"/>
      <c r="AD190" s="126"/>
      <c r="AE190" s="126"/>
      <c r="AF190" s="126"/>
      <c r="AG190" s="126"/>
      <c r="AH190" s="126"/>
      <c r="AI190" s="126"/>
      <c r="AJ190" s="126"/>
      <c r="AK190" s="126"/>
      <c r="AL190" s="126"/>
      <c r="AM190" s="126"/>
      <c r="AN190" s="126"/>
      <c r="AO190" s="126"/>
      <c r="AP190" s="126"/>
      <c r="AQ190" s="126"/>
      <c r="AR190" s="126"/>
    </row>
    <row r="191" spans="1:44" x14ac:dyDescent="0.25">
      <c r="A191" s="126"/>
      <c r="B191" s="126"/>
      <c r="C191" s="128"/>
      <c r="D191" s="126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6"/>
      <c r="Z191" s="126"/>
      <c r="AA191" s="126"/>
      <c r="AB191" s="126"/>
      <c r="AC191" s="126"/>
      <c r="AD191" s="126"/>
      <c r="AE191" s="126"/>
      <c r="AF191" s="126"/>
      <c r="AG191" s="126"/>
      <c r="AH191" s="126"/>
      <c r="AI191" s="126"/>
      <c r="AJ191" s="126"/>
      <c r="AK191" s="126"/>
      <c r="AL191" s="126"/>
      <c r="AM191" s="126"/>
      <c r="AN191" s="126"/>
      <c r="AO191" s="126"/>
      <c r="AP191" s="126"/>
      <c r="AQ191" s="126"/>
      <c r="AR191" s="126"/>
    </row>
    <row r="192" spans="1:44" x14ac:dyDescent="0.25">
      <c r="A192" s="126"/>
      <c r="B192" s="126"/>
      <c r="C192" s="128"/>
      <c r="D192" s="126"/>
      <c r="E192" s="126"/>
      <c r="F192" s="126"/>
      <c r="G192" s="126"/>
      <c r="H192" s="126"/>
      <c r="I192" s="126"/>
      <c r="J192" s="126"/>
      <c r="K192" s="126"/>
      <c r="L192" s="126"/>
      <c r="M192" s="126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  <c r="Y192" s="126"/>
      <c r="Z192" s="126"/>
      <c r="AA192" s="126"/>
      <c r="AB192" s="126"/>
      <c r="AC192" s="126"/>
      <c r="AD192" s="126"/>
      <c r="AE192" s="126"/>
      <c r="AF192" s="126"/>
      <c r="AG192" s="126"/>
      <c r="AH192" s="126"/>
      <c r="AI192" s="126"/>
      <c r="AJ192" s="126"/>
      <c r="AK192" s="126"/>
      <c r="AL192" s="126"/>
      <c r="AM192" s="126"/>
      <c r="AN192" s="126"/>
      <c r="AO192" s="126"/>
      <c r="AP192" s="126"/>
      <c r="AQ192" s="126"/>
      <c r="AR192" s="126"/>
    </row>
    <row r="193" spans="1:44" x14ac:dyDescent="0.25">
      <c r="A193" s="126"/>
      <c r="B193" s="126"/>
      <c r="C193" s="128"/>
      <c r="D193" s="126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6"/>
      <c r="Z193" s="126"/>
      <c r="AA193" s="126"/>
      <c r="AB193" s="126"/>
      <c r="AC193" s="126"/>
      <c r="AD193" s="126"/>
      <c r="AE193" s="126"/>
      <c r="AF193" s="126"/>
      <c r="AG193" s="126"/>
      <c r="AH193" s="126"/>
      <c r="AI193" s="126"/>
      <c r="AJ193" s="126"/>
      <c r="AK193" s="126"/>
      <c r="AL193" s="126"/>
      <c r="AM193" s="126"/>
      <c r="AN193" s="126"/>
      <c r="AO193" s="126"/>
      <c r="AP193" s="126"/>
      <c r="AQ193" s="126"/>
      <c r="AR193" s="126"/>
    </row>
    <row r="194" spans="1:44" x14ac:dyDescent="0.25">
      <c r="A194" s="126"/>
      <c r="B194" s="126"/>
      <c r="C194" s="128"/>
      <c r="D194" s="126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6"/>
      <c r="Z194" s="126"/>
      <c r="AA194" s="126"/>
      <c r="AB194" s="126"/>
      <c r="AC194" s="126"/>
      <c r="AD194" s="126"/>
      <c r="AE194" s="126"/>
      <c r="AF194" s="126"/>
      <c r="AG194" s="126"/>
      <c r="AH194" s="126"/>
      <c r="AI194" s="126"/>
      <c r="AJ194" s="126"/>
      <c r="AK194" s="126"/>
      <c r="AL194" s="126"/>
      <c r="AM194" s="126"/>
      <c r="AN194" s="126"/>
      <c r="AO194" s="126"/>
      <c r="AP194" s="126"/>
      <c r="AQ194" s="126"/>
      <c r="AR194" s="126"/>
    </row>
    <row r="195" spans="1:44" x14ac:dyDescent="0.25">
      <c r="A195" s="126"/>
      <c r="B195" s="126"/>
      <c r="C195" s="128"/>
      <c r="D195" s="126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  <c r="Y195" s="126"/>
      <c r="Z195" s="126"/>
      <c r="AA195" s="126"/>
      <c r="AB195" s="126"/>
      <c r="AC195" s="126"/>
      <c r="AD195" s="126"/>
      <c r="AE195" s="126"/>
      <c r="AF195" s="126"/>
      <c r="AG195" s="126"/>
      <c r="AH195" s="126"/>
      <c r="AI195" s="126"/>
      <c r="AJ195" s="126"/>
      <c r="AK195" s="126"/>
      <c r="AL195" s="126"/>
      <c r="AM195" s="126"/>
      <c r="AN195" s="126"/>
      <c r="AO195" s="126"/>
      <c r="AP195" s="126"/>
      <c r="AQ195" s="126"/>
      <c r="AR195" s="126"/>
    </row>
    <row r="196" spans="1:44" x14ac:dyDescent="0.25">
      <c r="A196" s="126"/>
      <c r="B196" s="126"/>
      <c r="C196" s="128"/>
      <c r="D196" s="126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6"/>
      <c r="Z196" s="126"/>
      <c r="AA196" s="126"/>
      <c r="AB196" s="126"/>
      <c r="AC196" s="126"/>
      <c r="AD196" s="126"/>
      <c r="AE196" s="126"/>
      <c r="AF196" s="126"/>
      <c r="AG196" s="126"/>
      <c r="AH196" s="126"/>
      <c r="AI196" s="126"/>
      <c r="AJ196" s="126"/>
      <c r="AK196" s="126"/>
      <c r="AL196" s="126"/>
      <c r="AM196" s="126"/>
      <c r="AN196" s="126"/>
      <c r="AO196" s="126"/>
      <c r="AP196" s="126"/>
      <c r="AQ196" s="126"/>
      <c r="AR196" s="126"/>
    </row>
    <row r="197" spans="1:44" x14ac:dyDescent="0.25">
      <c r="A197" s="126"/>
      <c r="B197" s="126"/>
      <c r="C197" s="128"/>
      <c r="D197" s="126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6"/>
      <c r="Z197" s="126"/>
      <c r="AA197" s="126"/>
      <c r="AB197" s="126"/>
      <c r="AC197" s="126"/>
      <c r="AD197" s="126"/>
      <c r="AE197" s="126"/>
      <c r="AF197" s="126"/>
      <c r="AG197" s="126"/>
      <c r="AH197" s="126"/>
      <c r="AI197" s="126"/>
      <c r="AJ197" s="126"/>
      <c r="AK197" s="126"/>
      <c r="AL197" s="126"/>
      <c r="AM197" s="126"/>
      <c r="AN197" s="126"/>
      <c r="AO197" s="126"/>
      <c r="AP197" s="126"/>
      <c r="AQ197" s="126"/>
      <c r="AR197" s="126"/>
    </row>
    <row r="198" spans="1:44" x14ac:dyDescent="0.25">
      <c r="A198" s="126"/>
      <c r="B198" s="126"/>
      <c r="C198" s="128"/>
      <c r="D198" s="126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  <c r="Y198" s="126"/>
      <c r="Z198" s="126"/>
      <c r="AA198" s="126"/>
      <c r="AB198" s="126"/>
      <c r="AC198" s="126"/>
      <c r="AD198" s="126"/>
      <c r="AE198" s="126"/>
      <c r="AF198" s="126"/>
      <c r="AG198" s="126"/>
      <c r="AH198" s="126"/>
      <c r="AI198" s="126"/>
      <c r="AJ198" s="126"/>
      <c r="AK198" s="126"/>
      <c r="AL198" s="126"/>
      <c r="AM198" s="126"/>
      <c r="AN198" s="126"/>
      <c r="AO198" s="126"/>
      <c r="AP198" s="126"/>
      <c r="AQ198" s="126"/>
      <c r="AR198" s="126"/>
    </row>
    <row r="199" spans="1:44" x14ac:dyDescent="0.25">
      <c r="A199" s="126"/>
      <c r="B199" s="126"/>
      <c r="C199" s="128"/>
      <c r="D199" s="126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6"/>
      <c r="Z199" s="126"/>
      <c r="AA199" s="126"/>
      <c r="AB199" s="126"/>
      <c r="AC199" s="126"/>
      <c r="AD199" s="126"/>
      <c r="AE199" s="126"/>
      <c r="AF199" s="126"/>
      <c r="AG199" s="126"/>
      <c r="AH199" s="126"/>
      <c r="AI199" s="126"/>
      <c r="AJ199" s="126"/>
      <c r="AK199" s="126"/>
      <c r="AL199" s="126"/>
      <c r="AM199" s="126"/>
      <c r="AN199" s="126"/>
      <c r="AO199" s="126"/>
      <c r="AP199" s="126"/>
      <c r="AQ199" s="126"/>
      <c r="AR199" s="126"/>
    </row>
    <row r="200" spans="1:44" x14ac:dyDescent="0.25">
      <c r="A200" s="126"/>
      <c r="B200" s="126"/>
      <c r="C200" s="128"/>
      <c r="D200" s="126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6"/>
      <c r="Z200" s="126"/>
      <c r="AA200" s="126"/>
      <c r="AB200" s="126"/>
      <c r="AC200" s="126"/>
      <c r="AD200" s="126"/>
      <c r="AE200" s="126"/>
      <c r="AF200" s="126"/>
      <c r="AG200" s="126"/>
      <c r="AH200" s="126"/>
      <c r="AI200" s="126"/>
      <c r="AJ200" s="126"/>
      <c r="AK200" s="126"/>
      <c r="AL200" s="126"/>
      <c r="AM200" s="126"/>
      <c r="AN200" s="126"/>
      <c r="AO200" s="126"/>
      <c r="AP200" s="126"/>
      <c r="AQ200" s="126"/>
      <c r="AR200" s="126"/>
    </row>
    <row r="201" spans="1:44" x14ac:dyDescent="0.25">
      <c r="A201" s="126"/>
      <c r="B201" s="126"/>
      <c r="C201" s="128"/>
      <c r="D201" s="126"/>
      <c r="E201" s="126"/>
      <c r="F201" s="126"/>
      <c r="G201" s="126"/>
      <c r="H201" s="126"/>
      <c r="I201" s="126"/>
      <c r="J201" s="126"/>
      <c r="K201" s="126"/>
      <c r="L201" s="126"/>
      <c r="M201" s="126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  <c r="Y201" s="126"/>
      <c r="Z201" s="126"/>
      <c r="AA201" s="126"/>
      <c r="AB201" s="126"/>
      <c r="AC201" s="126"/>
      <c r="AD201" s="126"/>
      <c r="AE201" s="126"/>
      <c r="AF201" s="126"/>
      <c r="AG201" s="126"/>
      <c r="AH201" s="126"/>
      <c r="AI201" s="126"/>
      <c r="AJ201" s="126"/>
      <c r="AK201" s="126"/>
      <c r="AL201" s="126"/>
      <c r="AM201" s="126"/>
      <c r="AN201" s="126"/>
      <c r="AO201" s="126"/>
      <c r="AP201" s="126"/>
      <c r="AQ201" s="126"/>
      <c r="AR201" s="126"/>
    </row>
    <row r="202" spans="1:44" x14ac:dyDescent="0.25">
      <c r="A202" s="126"/>
      <c r="B202" s="126"/>
      <c r="C202" s="128"/>
      <c r="D202" s="126"/>
      <c r="E202" s="126"/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6"/>
      <c r="Z202" s="126"/>
      <c r="AA202" s="126"/>
      <c r="AB202" s="126"/>
      <c r="AC202" s="126"/>
      <c r="AD202" s="126"/>
      <c r="AE202" s="126"/>
      <c r="AF202" s="126"/>
      <c r="AG202" s="126"/>
      <c r="AH202" s="126"/>
      <c r="AI202" s="126"/>
      <c r="AJ202" s="126"/>
      <c r="AK202" s="126"/>
      <c r="AL202" s="126"/>
      <c r="AM202" s="126"/>
      <c r="AN202" s="126"/>
      <c r="AO202" s="126"/>
      <c r="AP202" s="126"/>
      <c r="AQ202" s="126"/>
      <c r="AR202" s="126"/>
    </row>
    <row r="203" spans="1:44" x14ac:dyDescent="0.25">
      <c r="A203" s="126"/>
      <c r="B203" s="126"/>
      <c r="C203" s="128"/>
      <c r="D203" s="126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  <c r="Y203" s="126"/>
      <c r="Z203" s="126"/>
      <c r="AA203" s="126"/>
      <c r="AB203" s="126"/>
      <c r="AC203" s="126"/>
      <c r="AD203" s="126"/>
      <c r="AE203" s="126"/>
      <c r="AF203" s="126"/>
      <c r="AG203" s="126"/>
      <c r="AH203" s="126"/>
      <c r="AI203" s="126"/>
      <c r="AJ203" s="126"/>
      <c r="AK203" s="126"/>
      <c r="AL203" s="126"/>
      <c r="AM203" s="126"/>
      <c r="AN203" s="126"/>
      <c r="AO203" s="126"/>
      <c r="AP203" s="126"/>
      <c r="AQ203" s="126"/>
      <c r="AR203" s="126"/>
    </row>
    <row r="204" spans="1:44" x14ac:dyDescent="0.25">
      <c r="A204" s="126"/>
      <c r="B204" s="126"/>
      <c r="C204" s="128"/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  <c r="Y204" s="126"/>
      <c r="Z204" s="126"/>
      <c r="AA204" s="126"/>
      <c r="AB204" s="126"/>
      <c r="AC204" s="126"/>
      <c r="AD204" s="126"/>
      <c r="AE204" s="126"/>
      <c r="AF204" s="126"/>
      <c r="AG204" s="126"/>
      <c r="AH204" s="126"/>
      <c r="AI204" s="126"/>
      <c r="AJ204" s="126"/>
      <c r="AK204" s="126"/>
      <c r="AL204" s="126"/>
      <c r="AM204" s="126"/>
      <c r="AN204" s="126"/>
      <c r="AO204" s="126"/>
      <c r="AP204" s="126"/>
      <c r="AQ204" s="126"/>
      <c r="AR204" s="126"/>
    </row>
    <row r="205" spans="1:44" x14ac:dyDescent="0.25">
      <c r="A205" s="126"/>
      <c r="B205" s="126"/>
      <c r="C205" s="128"/>
      <c r="D205" s="126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6"/>
      <c r="Z205" s="126"/>
      <c r="AA205" s="126"/>
      <c r="AB205" s="126"/>
      <c r="AC205" s="126"/>
      <c r="AD205" s="126"/>
      <c r="AE205" s="126"/>
      <c r="AF205" s="126"/>
      <c r="AG205" s="126"/>
      <c r="AH205" s="126"/>
      <c r="AI205" s="126"/>
      <c r="AJ205" s="126"/>
      <c r="AK205" s="126"/>
      <c r="AL205" s="126"/>
      <c r="AM205" s="126"/>
      <c r="AN205" s="126"/>
      <c r="AO205" s="126"/>
      <c r="AP205" s="126"/>
      <c r="AQ205" s="126"/>
      <c r="AR205" s="126"/>
    </row>
    <row r="206" spans="1:44" x14ac:dyDescent="0.25">
      <c r="A206" s="126"/>
      <c r="B206" s="126"/>
      <c r="C206" s="128"/>
      <c r="D206" s="126"/>
      <c r="E206" s="126"/>
      <c r="F206" s="126"/>
      <c r="G206" s="126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  <c r="Y206" s="126"/>
      <c r="Z206" s="126"/>
      <c r="AA206" s="126"/>
      <c r="AB206" s="126"/>
      <c r="AC206" s="126"/>
      <c r="AD206" s="126"/>
      <c r="AE206" s="126"/>
      <c r="AF206" s="126"/>
      <c r="AG206" s="126"/>
      <c r="AH206" s="126"/>
      <c r="AI206" s="126"/>
      <c r="AJ206" s="126"/>
      <c r="AK206" s="126"/>
      <c r="AL206" s="126"/>
      <c r="AM206" s="126"/>
      <c r="AN206" s="126"/>
      <c r="AO206" s="126"/>
      <c r="AP206" s="126"/>
      <c r="AQ206" s="126"/>
      <c r="AR206" s="126"/>
    </row>
    <row r="207" spans="1:44" x14ac:dyDescent="0.25">
      <c r="A207" s="126"/>
      <c r="B207" s="126"/>
      <c r="C207" s="128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  <c r="AA207" s="126"/>
      <c r="AB207" s="126"/>
      <c r="AC207" s="126"/>
      <c r="AD207" s="126"/>
      <c r="AE207" s="126"/>
      <c r="AF207" s="126"/>
      <c r="AG207" s="126"/>
      <c r="AH207" s="126"/>
      <c r="AI207" s="126"/>
      <c r="AJ207" s="126"/>
      <c r="AK207" s="126"/>
      <c r="AL207" s="126"/>
      <c r="AM207" s="126"/>
      <c r="AN207" s="126"/>
      <c r="AO207" s="126"/>
      <c r="AP207" s="126"/>
      <c r="AQ207" s="126"/>
      <c r="AR207" s="126"/>
    </row>
    <row r="208" spans="1:44" x14ac:dyDescent="0.25">
      <c r="A208" s="126"/>
      <c r="B208" s="126"/>
      <c r="C208" s="128"/>
      <c r="D208" s="126"/>
      <c r="E208" s="126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  <c r="AA208" s="126"/>
      <c r="AB208" s="126"/>
      <c r="AC208" s="126"/>
      <c r="AD208" s="126"/>
      <c r="AE208" s="126"/>
      <c r="AF208" s="126"/>
      <c r="AG208" s="126"/>
      <c r="AH208" s="126"/>
      <c r="AI208" s="126"/>
      <c r="AJ208" s="126"/>
      <c r="AK208" s="126"/>
      <c r="AL208" s="126"/>
      <c r="AM208" s="126"/>
      <c r="AN208" s="126"/>
      <c r="AO208" s="126"/>
      <c r="AP208" s="126"/>
      <c r="AQ208" s="126"/>
      <c r="AR208" s="126"/>
    </row>
    <row r="209" spans="1:44" x14ac:dyDescent="0.25">
      <c r="A209" s="126"/>
      <c r="B209" s="126"/>
      <c r="C209" s="128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  <c r="AA209" s="126"/>
      <c r="AB209" s="126"/>
      <c r="AC209" s="126"/>
      <c r="AD209" s="126"/>
      <c r="AE209" s="126"/>
      <c r="AF209" s="126"/>
      <c r="AG209" s="126"/>
      <c r="AH209" s="126"/>
      <c r="AI209" s="126"/>
      <c r="AJ209" s="126"/>
      <c r="AK209" s="126"/>
      <c r="AL209" s="126"/>
      <c r="AM209" s="126"/>
      <c r="AN209" s="126"/>
      <c r="AO209" s="126"/>
      <c r="AP209" s="126"/>
      <c r="AQ209" s="126"/>
      <c r="AR209" s="126"/>
    </row>
    <row r="210" spans="1:44" x14ac:dyDescent="0.25">
      <c r="A210" s="126"/>
      <c r="B210" s="126"/>
      <c r="C210" s="128"/>
      <c r="D210" s="126"/>
      <c r="E210" s="126"/>
      <c r="F210" s="126"/>
      <c r="G210" s="126"/>
      <c r="H210" s="126"/>
      <c r="I210" s="126"/>
      <c r="J210" s="126"/>
      <c r="K210" s="126"/>
      <c r="L210" s="126"/>
      <c r="M210" s="126"/>
      <c r="N210" s="126"/>
      <c r="O210" s="126"/>
      <c r="P210" s="126"/>
      <c r="Q210" s="126"/>
      <c r="R210" s="126"/>
      <c r="S210" s="126"/>
      <c r="T210" s="126"/>
      <c r="U210" s="126"/>
      <c r="V210" s="126"/>
      <c r="W210" s="126"/>
      <c r="X210" s="126"/>
      <c r="Y210" s="126"/>
      <c r="Z210" s="126"/>
      <c r="AA210" s="126"/>
      <c r="AB210" s="126"/>
      <c r="AC210" s="126"/>
      <c r="AD210" s="126"/>
      <c r="AE210" s="126"/>
      <c r="AF210" s="126"/>
      <c r="AG210" s="126"/>
      <c r="AH210" s="126"/>
      <c r="AI210" s="126"/>
      <c r="AJ210" s="126"/>
      <c r="AK210" s="126"/>
      <c r="AL210" s="126"/>
      <c r="AM210" s="126"/>
      <c r="AN210" s="126"/>
      <c r="AO210" s="126"/>
      <c r="AP210" s="126"/>
      <c r="AQ210" s="126"/>
      <c r="AR210" s="126"/>
    </row>
    <row r="211" spans="1:44" x14ac:dyDescent="0.25">
      <c r="A211" s="126"/>
      <c r="B211" s="126"/>
      <c r="C211" s="128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126"/>
      <c r="O211" s="126"/>
      <c r="P211" s="126"/>
      <c r="Q211" s="126"/>
      <c r="R211" s="126"/>
      <c r="S211" s="126"/>
      <c r="T211" s="126"/>
      <c r="U211" s="126"/>
      <c r="V211" s="126"/>
      <c r="W211" s="126"/>
      <c r="X211" s="126"/>
      <c r="Y211" s="126"/>
      <c r="Z211" s="126"/>
      <c r="AA211" s="126"/>
      <c r="AB211" s="126"/>
      <c r="AC211" s="126"/>
      <c r="AD211" s="126"/>
      <c r="AE211" s="126"/>
      <c r="AF211" s="126"/>
      <c r="AG211" s="126"/>
      <c r="AH211" s="126"/>
      <c r="AI211" s="126"/>
      <c r="AJ211" s="126"/>
      <c r="AK211" s="126"/>
      <c r="AL211" s="126"/>
      <c r="AM211" s="126"/>
      <c r="AN211" s="126"/>
      <c r="AO211" s="126"/>
      <c r="AP211" s="126"/>
      <c r="AQ211" s="126"/>
      <c r="AR211" s="126"/>
    </row>
    <row r="212" spans="1:44" x14ac:dyDescent="0.25">
      <c r="A212" s="126"/>
      <c r="B212" s="126"/>
      <c r="C212" s="128"/>
      <c r="D212" s="126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26"/>
      <c r="Q212" s="126"/>
      <c r="R212" s="126"/>
      <c r="S212" s="126"/>
      <c r="T212" s="126"/>
      <c r="U212" s="126"/>
      <c r="V212" s="126"/>
      <c r="W212" s="126"/>
      <c r="X212" s="126"/>
      <c r="Y212" s="126"/>
      <c r="Z212" s="126"/>
      <c r="AA212" s="126"/>
      <c r="AB212" s="126"/>
      <c r="AC212" s="126"/>
      <c r="AD212" s="126"/>
      <c r="AE212" s="126"/>
      <c r="AF212" s="126"/>
      <c r="AG212" s="126"/>
      <c r="AH212" s="126"/>
      <c r="AI212" s="126"/>
      <c r="AJ212" s="126"/>
      <c r="AK212" s="126"/>
      <c r="AL212" s="126"/>
      <c r="AM212" s="126"/>
      <c r="AN212" s="126"/>
      <c r="AO212" s="126"/>
      <c r="AP212" s="126"/>
      <c r="AQ212" s="126"/>
      <c r="AR212" s="126"/>
    </row>
    <row r="213" spans="1:44" x14ac:dyDescent="0.25">
      <c r="A213" s="126"/>
      <c r="B213" s="126"/>
      <c r="C213" s="128"/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  <c r="AA213" s="126"/>
      <c r="AB213" s="126"/>
      <c r="AC213" s="126"/>
      <c r="AD213" s="126"/>
      <c r="AE213" s="126"/>
      <c r="AF213" s="126"/>
      <c r="AG213" s="126"/>
      <c r="AH213" s="126"/>
      <c r="AI213" s="126"/>
      <c r="AJ213" s="126"/>
      <c r="AK213" s="126"/>
      <c r="AL213" s="126"/>
      <c r="AM213" s="126"/>
      <c r="AN213" s="126"/>
      <c r="AO213" s="126"/>
      <c r="AP213" s="126"/>
      <c r="AQ213" s="126"/>
      <c r="AR213" s="126"/>
    </row>
    <row r="214" spans="1:44" x14ac:dyDescent="0.25">
      <c r="A214" s="126"/>
      <c r="B214" s="126"/>
      <c r="C214" s="128"/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  <c r="AA214" s="126"/>
      <c r="AB214" s="126"/>
      <c r="AC214" s="126"/>
      <c r="AD214" s="126"/>
      <c r="AE214" s="126"/>
      <c r="AF214" s="126"/>
      <c r="AG214" s="126"/>
      <c r="AH214" s="126"/>
      <c r="AI214" s="126"/>
      <c r="AJ214" s="126"/>
      <c r="AK214" s="126"/>
      <c r="AL214" s="126"/>
      <c r="AM214" s="126"/>
      <c r="AN214" s="126"/>
      <c r="AO214" s="126"/>
      <c r="AP214" s="126"/>
      <c r="AQ214" s="126"/>
      <c r="AR214" s="126"/>
    </row>
    <row r="215" spans="1:44" x14ac:dyDescent="0.25">
      <c r="A215" s="126"/>
      <c r="B215" s="126"/>
      <c r="C215" s="128"/>
      <c r="D215" s="126"/>
      <c r="E215" s="126"/>
      <c r="F215" s="126"/>
      <c r="G215" s="126"/>
      <c r="H215" s="126"/>
      <c r="I215" s="126"/>
      <c r="J215" s="126"/>
      <c r="K215" s="126"/>
      <c r="L215" s="126"/>
      <c r="M215" s="126"/>
      <c r="N215" s="126"/>
      <c r="O215" s="126"/>
      <c r="P215" s="126"/>
      <c r="Q215" s="126"/>
      <c r="R215" s="126"/>
      <c r="S215" s="126"/>
      <c r="T215" s="126"/>
      <c r="U215" s="126"/>
      <c r="V215" s="126"/>
      <c r="W215" s="126"/>
      <c r="X215" s="126"/>
      <c r="Y215" s="126"/>
      <c r="Z215" s="126"/>
      <c r="AA215" s="126"/>
      <c r="AB215" s="126"/>
      <c r="AC215" s="126"/>
      <c r="AD215" s="126"/>
      <c r="AE215" s="126"/>
      <c r="AF215" s="126"/>
      <c r="AG215" s="126"/>
      <c r="AH215" s="126"/>
      <c r="AI215" s="126"/>
      <c r="AJ215" s="126"/>
      <c r="AK215" s="126"/>
      <c r="AL215" s="126"/>
      <c r="AM215" s="126"/>
      <c r="AN215" s="126"/>
      <c r="AO215" s="126"/>
      <c r="AP215" s="126"/>
      <c r="AQ215" s="126"/>
      <c r="AR215" s="126"/>
    </row>
    <row r="216" spans="1:44" x14ac:dyDescent="0.25">
      <c r="A216" s="126"/>
      <c r="B216" s="126"/>
      <c r="C216" s="128"/>
      <c r="D216" s="126"/>
      <c r="E216" s="126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  <c r="AA216" s="126"/>
      <c r="AB216" s="126"/>
      <c r="AC216" s="126"/>
      <c r="AD216" s="126"/>
      <c r="AE216" s="126"/>
      <c r="AF216" s="126"/>
      <c r="AG216" s="126"/>
      <c r="AH216" s="126"/>
      <c r="AI216" s="126"/>
      <c r="AJ216" s="126"/>
      <c r="AK216" s="126"/>
      <c r="AL216" s="126"/>
      <c r="AM216" s="126"/>
      <c r="AN216" s="126"/>
      <c r="AO216" s="126"/>
      <c r="AP216" s="126"/>
      <c r="AQ216" s="126"/>
      <c r="AR216" s="126"/>
    </row>
    <row r="217" spans="1:44" x14ac:dyDescent="0.25">
      <c r="A217" s="126"/>
      <c r="B217" s="126"/>
      <c r="C217" s="128"/>
      <c r="D217" s="126"/>
      <c r="E217" s="126"/>
      <c r="F217" s="126"/>
      <c r="G217" s="126"/>
      <c r="H217" s="126"/>
      <c r="I217" s="126"/>
      <c r="J217" s="126"/>
      <c r="K217" s="126"/>
      <c r="L217" s="126"/>
      <c r="M217" s="126"/>
      <c r="N217" s="126"/>
      <c r="O217" s="126"/>
      <c r="P217" s="126"/>
      <c r="Q217" s="126"/>
      <c r="R217" s="126"/>
      <c r="S217" s="126"/>
      <c r="T217" s="126"/>
      <c r="U217" s="126"/>
      <c r="V217" s="126"/>
      <c r="W217" s="126"/>
      <c r="X217" s="126"/>
      <c r="Y217" s="126"/>
      <c r="Z217" s="126"/>
      <c r="AA217" s="126"/>
      <c r="AB217" s="126"/>
      <c r="AC217" s="126"/>
      <c r="AD217" s="126"/>
      <c r="AE217" s="126"/>
      <c r="AF217" s="126"/>
      <c r="AG217" s="126"/>
      <c r="AH217" s="126"/>
      <c r="AI217" s="126"/>
      <c r="AJ217" s="126"/>
      <c r="AK217" s="126"/>
      <c r="AL217" s="126"/>
      <c r="AM217" s="126"/>
      <c r="AN217" s="126"/>
      <c r="AO217" s="126"/>
      <c r="AP217" s="126"/>
      <c r="AQ217" s="126"/>
      <c r="AR217" s="126"/>
    </row>
    <row r="218" spans="1:44" x14ac:dyDescent="0.25">
      <c r="A218" s="126"/>
      <c r="B218" s="126"/>
      <c r="C218" s="128"/>
      <c r="D218" s="126"/>
      <c r="E218" s="126"/>
      <c r="F218" s="126"/>
      <c r="G218" s="126"/>
      <c r="H218" s="126"/>
      <c r="I218" s="126"/>
      <c r="J218" s="126"/>
      <c r="K218" s="126"/>
      <c r="L218" s="126"/>
      <c r="M218" s="126"/>
      <c r="N218" s="126"/>
      <c r="O218" s="126"/>
      <c r="P218" s="126"/>
      <c r="Q218" s="126"/>
      <c r="R218" s="126"/>
      <c r="S218" s="126"/>
      <c r="T218" s="126"/>
      <c r="U218" s="126"/>
      <c r="V218" s="126"/>
      <c r="W218" s="126"/>
      <c r="X218" s="126"/>
      <c r="Y218" s="126"/>
      <c r="Z218" s="126"/>
      <c r="AA218" s="126"/>
      <c r="AB218" s="126"/>
      <c r="AC218" s="126"/>
      <c r="AD218" s="126"/>
      <c r="AE218" s="126"/>
      <c r="AF218" s="126"/>
      <c r="AG218" s="126"/>
      <c r="AH218" s="126"/>
      <c r="AI218" s="126"/>
      <c r="AJ218" s="126"/>
      <c r="AK218" s="126"/>
      <c r="AL218" s="126"/>
      <c r="AM218" s="126"/>
      <c r="AN218" s="126"/>
      <c r="AO218" s="126"/>
      <c r="AP218" s="126"/>
      <c r="AQ218" s="126"/>
      <c r="AR218" s="126"/>
    </row>
    <row r="219" spans="1:44" x14ac:dyDescent="0.25">
      <c r="A219" s="126"/>
      <c r="B219" s="126"/>
      <c r="C219" s="128"/>
      <c r="D219" s="126"/>
      <c r="E219" s="126"/>
      <c r="F219" s="126"/>
      <c r="G219" s="126"/>
      <c r="H219" s="126"/>
      <c r="I219" s="126"/>
      <c r="J219" s="126"/>
      <c r="K219" s="126"/>
      <c r="L219" s="126"/>
      <c r="M219" s="126"/>
      <c r="N219" s="126"/>
      <c r="O219" s="126"/>
      <c r="P219" s="126"/>
      <c r="Q219" s="126"/>
      <c r="R219" s="126"/>
      <c r="S219" s="126"/>
      <c r="T219" s="126"/>
      <c r="U219" s="126"/>
      <c r="V219" s="126"/>
      <c r="W219" s="126"/>
      <c r="X219" s="126"/>
      <c r="Y219" s="126"/>
      <c r="Z219" s="126"/>
      <c r="AA219" s="126"/>
      <c r="AB219" s="126"/>
      <c r="AC219" s="126"/>
      <c r="AD219" s="126"/>
      <c r="AE219" s="126"/>
      <c r="AF219" s="126"/>
      <c r="AG219" s="126"/>
      <c r="AH219" s="126"/>
      <c r="AI219" s="126"/>
      <c r="AJ219" s="126"/>
      <c r="AK219" s="126"/>
      <c r="AL219" s="126"/>
      <c r="AM219" s="126"/>
      <c r="AN219" s="126"/>
      <c r="AO219" s="126"/>
      <c r="AP219" s="126"/>
      <c r="AQ219" s="126"/>
      <c r="AR219" s="126"/>
    </row>
    <row r="220" spans="1:44" x14ac:dyDescent="0.25">
      <c r="A220" s="126"/>
      <c r="B220" s="126"/>
      <c r="C220" s="128"/>
      <c r="D220" s="126"/>
      <c r="E220" s="126"/>
      <c r="F220" s="126"/>
      <c r="G220" s="126"/>
      <c r="H220" s="126"/>
      <c r="I220" s="126"/>
      <c r="J220" s="126"/>
      <c r="K220" s="126"/>
      <c r="L220" s="126"/>
      <c r="M220" s="126"/>
      <c r="N220" s="126"/>
      <c r="O220" s="126"/>
      <c r="P220" s="126"/>
      <c r="Q220" s="126"/>
      <c r="R220" s="126"/>
      <c r="S220" s="126"/>
      <c r="T220" s="126"/>
      <c r="U220" s="126"/>
      <c r="V220" s="126"/>
      <c r="W220" s="126"/>
      <c r="X220" s="126"/>
      <c r="Y220" s="126"/>
      <c r="Z220" s="126"/>
      <c r="AA220" s="126"/>
      <c r="AB220" s="126"/>
      <c r="AC220" s="126"/>
      <c r="AD220" s="126"/>
      <c r="AE220" s="126"/>
      <c r="AF220" s="126"/>
      <c r="AG220" s="126"/>
      <c r="AH220" s="126"/>
      <c r="AI220" s="126"/>
      <c r="AJ220" s="126"/>
      <c r="AK220" s="126"/>
      <c r="AL220" s="126"/>
      <c r="AM220" s="126"/>
      <c r="AN220" s="126"/>
      <c r="AO220" s="126"/>
      <c r="AP220" s="126"/>
      <c r="AQ220" s="126"/>
      <c r="AR220" s="126"/>
    </row>
    <row r="221" spans="1:44" x14ac:dyDescent="0.25">
      <c r="A221" s="126"/>
      <c r="B221" s="126"/>
      <c r="C221" s="128"/>
      <c r="D221" s="126"/>
      <c r="E221" s="126"/>
      <c r="F221" s="126"/>
      <c r="G221" s="126"/>
      <c r="H221" s="126"/>
      <c r="I221" s="126"/>
      <c r="J221" s="126"/>
      <c r="K221" s="126"/>
      <c r="L221" s="126"/>
      <c r="M221" s="126"/>
      <c r="N221" s="126"/>
      <c r="O221" s="126"/>
      <c r="P221" s="126"/>
      <c r="Q221" s="126"/>
      <c r="R221" s="126"/>
      <c r="S221" s="126"/>
      <c r="T221" s="126"/>
      <c r="U221" s="126"/>
      <c r="V221" s="126"/>
      <c r="W221" s="126"/>
      <c r="X221" s="126"/>
      <c r="Y221" s="126"/>
      <c r="Z221" s="126"/>
      <c r="AA221" s="126"/>
      <c r="AB221" s="126"/>
      <c r="AC221" s="126"/>
      <c r="AD221" s="126"/>
      <c r="AE221" s="126"/>
      <c r="AF221" s="126"/>
      <c r="AG221" s="126"/>
      <c r="AH221" s="126"/>
      <c r="AI221" s="126"/>
      <c r="AJ221" s="126"/>
      <c r="AK221" s="126"/>
      <c r="AL221" s="126"/>
      <c r="AM221" s="126"/>
      <c r="AN221" s="126"/>
      <c r="AO221" s="126"/>
      <c r="AP221" s="126"/>
      <c r="AQ221" s="126"/>
      <c r="AR221" s="126"/>
    </row>
    <row r="222" spans="1:44" x14ac:dyDescent="0.25">
      <c r="A222" s="126"/>
      <c r="B222" s="126"/>
      <c r="C222" s="128"/>
      <c r="D222" s="126"/>
      <c r="E222" s="126"/>
      <c r="F222" s="126"/>
      <c r="G222" s="126"/>
      <c r="H222" s="126"/>
      <c r="I222" s="126"/>
      <c r="J222" s="126"/>
      <c r="K222" s="126"/>
      <c r="L222" s="126"/>
      <c r="M222" s="126"/>
      <c r="N222" s="126"/>
      <c r="O222" s="126"/>
      <c r="P222" s="126"/>
      <c r="Q222" s="126"/>
      <c r="R222" s="126"/>
      <c r="S222" s="126"/>
      <c r="T222" s="126"/>
      <c r="U222" s="126"/>
      <c r="V222" s="126"/>
      <c r="W222" s="126"/>
      <c r="X222" s="126"/>
      <c r="Y222" s="126"/>
      <c r="Z222" s="126"/>
      <c r="AA222" s="126"/>
      <c r="AB222" s="126"/>
      <c r="AC222" s="126"/>
      <c r="AD222" s="126"/>
      <c r="AE222" s="126"/>
      <c r="AF222" s="126"/>
      <c r="AG222" s="126"/>
      <c r="AH222" s="126"/>
      <c r="AI222" s="126"/>
      <c r="AJ222" s="126"/>
      <c r="AK222" s="126"/>
      <c r="AL222" s="126"/>
      <c r="AM222" s="126"/>
      <c r="AN222" s="126"/>
      <c r="AO222" s="126"/>
      <c r="AP222" s="126"/>
      <c r="AQ222" s="126"/>
      <c r="AR222" s="126"/>
    </row>
    <row r="223" spans="1:44" x14ac:dyDescent="0.25">
      <c r="A223" s="126"/>
      <c r="B223" s="126"/>
      <c r="C223" s="128"/>
      <c r="D223" s="126"/>
      <c r="E223" s="126"/>
      <c r="F223" s="126"/>
      <c r="G223" s="126"/>
      <c r="H223" s="126"/>
      <c r="I223" s="126"/>
      <c r="J223" s="126"/>
      <c r="K223" s="126"/>
      <c r="L223" s="126"/>
      <c r="M223" s="126"/>
      <c r="N223" s="126"/>
      <c r="O223" s="126"/>
      <c r="P223" s="126"/>
      <c r="Q223" s="126"/>
      <c r="R223" s="126"/>
      <c r="S223" s="126"/>
      <c r="T223" s="126"/>
      <c r="U223" s="126"/>
      <c r="V223" s="126"/>
      <c r="W223" s="126"/>
      <c r="X223" s="126"/>
      <c r="Y223" s="126"/>
      <c r="Z223" s="126"/>
      <c r="AA223" s="126"/>
      <c r="AB223" s="126"/>
      <c r="AC223" s="126"/>
      <c r="AD223" s="126"/>
      <c r="AE223" s="126"/>
      <c r="AF223" s="126"/>
      <c r="AG223" s="126"/>
      <c r="AH223" s="126"/>
      <c r="AI223" s="126"/>
      <c r="AJ223" s="126"/>
      <c r="AK223" s="126"/>
      <c r="AL223" s="126"/>
      <c r="AM223" s="126"/>
      <c r="AN223" s="126"/>
      <c r="AO223" s="126"/>
      <c r="AP223" s="126"/>
      <c r="AQ223" s="126"/>
      <c r="AR223" s="126"/>
    </row>
    <row r="224" spans="1:44" x14ac:dyDescent="0.25">
      <c r="A224" s="126"/>
      <c r="B224" s="126"/>
      <c r="C224" s="128"/>
      <c r="D224" s="126"/>
      <c r="E224" s="126"/>
      <c r="F224" s="126"/>
      <c r="G224" s="126"/>
      <c r="H224" s="126"/>
      <c r="I224" s="126"/>
      <c r="J224" s="126"/>
      <c r="K224" s="126"/>
      <c r="L224" s="126"/>
      <c r="M224" s="126"/>
      <c r="N224" s="126"/>
      <c r="O224" s="126"/>
      <c r="P224" s="126"/>
      <c r="Q224" s="126"/>
      <c r="R224" s="126"/>
      <c r="S224" s="126"/>
      <c r="T224" s="126"/>
      <c r="U224" s="126"/>
      <c r="V224" s="126"/>
      <c r="W224" s="126"/>
      <c r="X224" s="126"/>
      <c r="Y224" s="126"/>
      <c r="Z224" s="126"/>
      <c r="AA224" s="126"/>
      <c r="AB224" s="126"/>
      <c r="AC224" s="126"/>
      <c r="AD224" s="126"/>
      <c r="AE224" s="126"/>
      <c r="AF224" s="126"/>
      <c r="AG224" s="126"/>
      <c r="AH224" s="126"/>
      <c r="AI224" s="126"/>
      <c r="AJ224" s="126"/>
      <c r="AK224" s="126"/>
      <c r="AL224" s="126"/>
      <c r="AM224" s="126"/>
      <c r="AN224" s="126"/>
      <c r="AO224" s="126"/>
      <c r="AP224" s="126"/>
      <c r="AQ224" s="126"/>
      <c r="AR224" s="126"/>
    </row>
    <row r="225" spans="1:44" x14ac:dyDescent="0.25">
      <c r="A225" s="126"/>
      <c r="B225" s="126"/>
      <c r="C225" s="128"/>
      <c r="D225" s="126"/>
      <c r="E225" s="126"/>
      <c r="F225" s="126"/>
      <c r="G225" s="126"/>
      <c r="H225" s="126"/>
      <c r="I225" s="126"/>
      <c r="J225" s="126"/>
      <c r="K225" s="126"/>
      <c r="L225" s="126"/>
      <c r="M225" s="126"/>
      <c r="N225" s="126"/>
      <c r="O225" s="126"/>
      <c r="P225" s="126"/>
      <c r="Q225" s="126"/>
      <c r="R225" s="126"/>
      <c r="S225" s="126"/>
      <c r="T225" s="126"/>
      <c r="U225" s="126"/>
      <c r="V225" s="126"/>
      <c r="W225" s="126"/>
      <c r="X225" s="126"/>
      <c r="Y225" s="126"/>
      <c r="Z225" s="126"/>
      <c r="AA225" s="126"/>
      <c r="AB225" s="126"/>
      <c r="AC225" s="126"/>
      <c r="AD225" s="126"/>
      <c r="AE225" s="126"/>
      <c r="AF225" s="126"/>
      <c r="AG225" s="126"/>
      <c r="AH225" s="126"/>
      <c r="AI225" s="126"/>
      <c r="AJ225" s="126"/>
      <c r="AK225" s="126"/>
      <c r="AL225" s="126"/>
      <c r="AM225" s="126"/>
      <c r="AN225" s="126"/>
      <c r="AO225" s="126"/>
      <c r="AP225" s="126"/>
      <c r="AQ225" s="126"/>
      <c r="AR225" s="126"/>
    </row>
    <row r="226" spans="1:44" x14ac:dyDescent="0.25">
      <c r="A226" s="126"/>
      <c r="B226" s="126"/>
      <c r="C226" s="128"/>
      <c r="D226" s="126"/>
      <c r="E226" s="126"/>
      <c r="F226" s="126"/>
      <c r="G226" s="126"/>
      <c r="H226" s="126"/>
      <c r="I226" s="126"/>
      <c r="J226" s="126"/>
      <c r="K226" s="126"/>
      <c r="L226" s="126"/>
      <c r="M226" s="126"/>
      <c r="N226" s="126"/>
      <c r="O226" s="126"/>
      <c r="P226" s="126"/>
      <c r="Q226" s="126"/>
      <c r="R226" s="126"/>
      <c r="S226" s="126"/>
      <c r="T226" s="126"/>
      <c r="U226" s="126"/>
      <c r="V226" s="126"/>
      <c r="W226" s="126"/>
      <c r="X226" s="126"/>
      <c r="Y226" s="126"/>
      <c r="Z226" s="126"/>
      <c r="AA226" s="126"/>
      <c r="AB226" s="126"/>
      <c r="AC226" s="126"/>
      <c r="AD226" s="126"/>
      <c r="AE226" s="126"/>
      <c r="AF226" s="126"/>
      <c r="AG226" s="126"/>
      <c r="AH226" s="126"/>
      <c r="AI226" s="126"/>
      <c r="AJ226" s="126"/>
      <c r="AK226" s="126"/>
      <c r="AL226" s="126"/>
      <c r="AM226" s="126"/>
      <c r="AN226" s="126"/>
      <c r="AO226" s="126"/>
      <c r="AP226" s="126"/>
      <c r="AQ226" s="126"/>
      <c r="AR226" s="126"/>
    </row>
    <row r="227" spans="1:44" x14ac:dyDescent="0.25">
      <c r="A227" s="126"/>
      <c r="B227" s="126"/>
      <c r="C227" s="128"/>
      <c r="D227" s="126"/>
      <c r="E227" s="126"/>
      <c r="F227" s="126"/>
      <c r="G227" s="126"/>
      <c r="H227" s="126"/>
      <c r="I227" s="126"/>
      <c r="J227" s="126"/>
      <c r="K227" s="126"/>
      <c r="L227" s="126"/>
      <c r="M227" s="126"/>
      <c r="N227" s="126"/>
      <c r="O227" s="126"/>
      <c r="P227" s="126"/>
      <c r="Q227" s="126"/>
      <c r="R227" s="126"/>
      <c r="S227" s="126"/>
      <c r="T227" s="126"/>
      <c r="U227" s="126"/>
      <c r="V227" s="126"/>
      <c r="W227" s="126"/>
      <c r="X227" s="126"/>
      <c r="Y227" s="126"/>
      <c r="Z227" s="126"/>
      <c r="AA227" s="126"/>
      <c r="AB227" s="126"/>
      <c r="AC227" s="126"/>
      <c r="AD227" s="126"/>
      <c r="AE227" s="126"/>
      <c r="AF227" s="126"/>
      <c r="AG227" s="126"/>
      <c r="AH227" s="126"/>
      <c r="AI227" s="126"/>
      <c r="AJ227" s="126"/>
      <c r="AK227" s="126"/>
      <c r="AL227" s="126"/>
      <c r="AM227" s="126"/>
      <c r="AN227" s="126"/>
      <c r="AO227" s="126"/>
      <c r="AP227" s="126"/>
      <c r="AQ227" s="126"/>
      <c r="AR227" s="126"/>
    </row>
    <row r="228" spans="1:44" x14ac:dyDescent="0.25">
      <c r="A228" s="126"/>
      <c r="B228" s="126"/>
      <c r="C228" s="128"/>
      <c r="D228" s="126"/>
      <c r="E228" s="126"/>
      <c r="F228" s="126"/>
      <c r="G228" s="126"/>
      <c r="H228" s="126"/>
      <c r="I228" s="126"/>
      <c r="J228" s="126"/>
      <c r="K228" s="126"/>
      <c r="L228" s="126"/>
      <c r="M228" s="126"/>
      <c r="N228" s="126"/>
      <c r="O228" s="126"/>
      <c r="P228" s="126"/>
      <c r="Q228" s="126"/>
      <c r="R228" s="126"/>
      <c r="S228" s="126"/>
      <c r="T228" s="126"/>
      <c r="U228" s="126"/>
      <c r="V228" s="126"/>
      <c r="W228" s="126"/>
      <c r="X228" s="126"/>
      <c r="Y228" s="126"/>
      <c r="Z228" s="126"/>
      <c r="AA228" s="126"/>
      <c r="AB228" s="126"/>
      <c r="AC228" s="126"/>
      <c r="AD228" s="126"/>
      <c r="AE228" s="126"/>
      <c r="AF228" s="126"/>
      <c r="AG228" s="126"/>
      <c r="AH228" s="126"/>
      <c r="AI228" s="126"/>
      <c r="AJ228" s="126"/>
      <c r="AK228" s="126"/>
      <c r="AL228" s="126"/>
      <c r="AM228" s="126"/>
      <c r="AN228" s="126"/>
      <c r="AO228" s="126"/>
      <c r="AP228" s="126"/>
      <c r="AQ228" s="126"/>
      <c r="AR228" s="126"/>
    </row>
    <row r="229" spans="1:44" x14ac:dyDescent="0.25">
      <c r="A229" s="126"/>
      <c r="B229" s="126"/>
      <c r="C229" s="128"/>
      <c r="D229" s="126"/>
      <c r="E229" s="126"/>
      <c r="F229" s="126"/>
      <c r="G229" s="126"/>
      <c r="H229" s="126"/>
      <c r="I229" s="126"/>
      <c r="J229" s="126"/>
      <c r="K229" s="126"/>
      <c r="L229" s="126"/>
      <c r="M229" s="126"/>
      <c r="N229" s="126"/>
      <c r="O229" s="126"/>
      <c r="P229" s="126"/>
      <c r="Q229" s="126"/>
      <c r="R229" s="126"/>
      <c r="S229" s="126"/>
      <c r="T229" s="126"/>
      <c r="U229" s="126"/>
      <c r="V229" s="126"/>
      <c r="W229" s="126"/>
      <c r="X229" s="126"/>
      <c r="Y229" s="126"/>
      <c r="Z229" s="126"/>
      <c r="AA229" s="126"/>
      <c r="AB229" s="126"/>
      <c r="AC229" s="126"/>
      <c r="AD229" s="126"/>
      <c r="AE229" s="126"/>
      <c r="AF229" s="126"/>
      <c r="AG229" s="126"/>
      <c r="AH229" s="126"/>
      <c r="AI229" s="126"/>
      <c r="AJ229" s="126"/>
      <c r="AK229" s="126"/>
      <c r="AL229" s="126"/>
      <c r="AM229" s="126"/>
      <c r="AN229" s="126"/>
      <c r="AO229" s="126"/>
      <c r="AP229" s="126"/>
      <c r="AQ229" s="126"/>
      <c r="AR229" s="126"/>
    </row>
    <row r="230" spans="1:44" x14ac:dyDescent="0.25">
      <c r="A230" s="126"/>
      <c r="B230" s="126"/>
      <c r="C230" s="128"/>
      <c r="D230" s="126"/>
      <c r="E230" s="126"/>
      <c r="F230" s="126"/>
      <c r="G230" s="126"/>
      <c r="H230" s="126"/>
      <c r="I230" s="126"/>
      <c r="J230" s="126"/>
      <c r="K230" s="126"/>
      <c r="L230" s="126"/>
      <c r="M230" s="126"/>
      <c r="N230" s="126"/>
      <c r="O230" s="126"/>
      <c r="P230" s="126"/>
      <c r="Q230" s="126"/>
      <c r="R230" s="126"/>
      <c r="S230" s="126"/>
      <c r="T230" s="126"/>
      <c r="U230" s="126"/>
      <c r="V230" s="126"/>
      <c r="W230" s="126"/>
      <c r="X230" s="126"/>
      <c r="Y230" s="126"/>
      <c r="Z230" s="126"/>
      <c r="AA230" s="126"/>
      <c r="AB230" s="126"/>
      <c r="AC230" s="126"/>
      <c r="AD230" s="126"/>
      <c r="AE230" s="126"/>
      <c r="AF230" s="126"/>
      <c r="AG230" s="126"/>
      <c r="AH230" s="126"/>
      <c r="AI230" s="126"/>
      <c r="AJ230" s="126"/>
      <c r="AK230" s="126"/>
      <c r="AL230" s="126"/>
      <c r="AM230" s="126"/>
      <c r="AN230" s="126"/>
      <c r="AO230" s="126"/>
      <c r="AP230" s="126"/>
      <c r="AQ230" s="126"/>
      <c r="AR230" s="126"/>
    </row>
    <row r="231" spans="1:44" x14ac:dyDescent="0.25">
      <c r="A231" s="126"/>
      <c r="B231" s="126"/>
      <c r="C231" s="128"/>
      <c r="D231" s="126"/>
      <c r="E231" s="126"/>
      <c r="F231" s="126"/>
      <c r="G231" s="126"/>
      <c r="H231" s="126"/>
      <c r="I231" s="126"/>
      <c r="J231" s="126"/>
      <c r="K231" s="126"/>
      <c r="L231" s="126"/>
      <c r="M231" s="126"/>
      <c r="N231" s="126"/>
      <c r="O231" s="126"/>
      <c r="P231" s="126"/>
      <c r="Q231" s="126"/>
      <c r="R231" s="126"/>
      <c r="S231" s="126"/>
      <c r="T231" s="126"/>
      <c r="U231" s="126"/>
      <c r="V231" s="126"/>
      <c r="W231" s="126"/>
      <c r="X231" s="126"/>
      <c r="Y231" s="126"/>
      <c r="Z231" s="126"/>
      <c r="AA231" s="126"/>
      <c r="AB231" s="126"/>
      <c r="AC231" s="126"/>
      <c r="AD231" s="126"/>
      <c r="AE231" s="126"/>
      <c r="AF231" s="126"/>
      <c r="AG231" s="126"/>
      <c r="AH231" s="126"/>
      <c r="AI231" s="126"/>
      <c r="AJ231" s="126"/>
      <c r="AK231" s="126"/>
      <c r="AL231" s="126"/>
      <c r="AM231" s="126"/>
      <c r="AN231" s="126"/>
      <c r="AO231" s="126"/>
      <c r="AP231" s="126"/>
      <c r="AQ231" s="126"/>
      <c r="AR231" s="126"/>
    </row>
    <row r="232" spans="1:44" x14ac:dyDescent="0.25">
      <c r="A232" s="126"/>
      <c r="B232" s="126"/>
      <c r="C232" s="128"/>
      <c r="D232" s="126"/>
      <c r="E232" s="126"/>
      <c r="F232" s="126"/>
      <c r="G232" s="126"/>
      <c r="H232" s="126"/>
      <c r="I232" s="126"/>
      <c r="J232" s="126"/>
      <c r="K232" s="126"/>
      <c r="L232" s="126"/>
      <c r="M232" s="126"/>
      <c r="N232" s="126"/>
      <c r="O232" s="126"/>
      <c r="P232" s="126"/>
      <c r="Q232" s="126"/>
      <c r="R232" s="126"/>
      <c r="S232" s="126"/>
      <c r="T232" s="126"/>
      <c r="U232" s="126"/>
      <c r="V232" s="126"/>
      <c r="W232" s="126"/>
      <c r="X232" s="126"/>
      <c r="Y232" s="126"/>
      <c r="Z232" s="126"/>
      <c r="AA232" s="126"/>
      <c r="AB232" s="126"/>
      <c r="AC232" s="126"/>
      <c r="AD232" s="126"/>
      <c r="AE232" s="126"/>
      <c r="AF232" s="126"/>
      <c r="AG232" s="126"/>
      <c r="AH232" s="126"/>
      <c r="AI232" s="126"/>
      <c r="AJ232" s="126"/>
      <c r="AK232" s="126"/>
      <c r="AL232" s="126"/>
      <c r="AM232" s="126"/>
      <c r="AN232" s="126"/>
      <c r="AO232" s="126"/>
      <c r="AP232" s="126"/>
      <c r="AQ232" s="126"/>
      <c r="AR232" s="126"/>
    </row>
    <row r="233" spans="1:44" x14ac:dyDescent="0.25">
      <c r="A233" s="126"/>
      <c r="B233" s="126"/>
      <c r="C233" s="128"/>
      <c r="D233" s="126"/>
      <c r="E233" s="126"/>
      <c r="F233" s="126"/>
      <c r="G233" s="126"/>
      <c r="H233" s="126"/>
      <c r="I233" s="126"/>
      <c r="J233" s="126"/>
      <c r="K233" s="126"/>
      <c r="L233" s="126"/>
      <c r="M233" s="126"/>
      <c r="N233" s="126"/>
      <c r="O233" s="126"/>
      <c r="P233" s="126"/>
      <c r="Q233" s="126"/>
      <c r="R233" s="126"/>
      <c r="S233" s="126"/>
      <c r="T233" s="126"/>
      <c r="U233" s="126"/>
      <c r="V233" s="126"/>
      <c r="W233" s="126"/>
      <c r="X233" s="126"/>
      <c r="Y233" s="126"/>
      <c r="Z233" s="126"/>
      <c r="AA233" s="126"/>
      <c r="AB233" s="126"/>
      <c r="AC233" s="126"/>
      <c r="AD233" s="126"/>
      <c r="AE233" s="126"/>
      <c r="AF233" s="126"/>
      <c r="AG233" s="126"/>
      <c r="AH233" s="126"/>
      <c r="AI233" s="126"/>
      <c r="AJ233" s="126"/>
      <c r="AK233" s="126"/>
      <c r="AL233" s="126"/>
      <c r="AM233" s="126"/>
      <c r="AN233" s="126"/>
      <c r="AO233" s="126"/>
      <c r="AP233" s="126"/>
      <c r="AQ233" s="126"/>
      <c r="AR233" s="126"/>
    </row>
    <row r="234" spans="1:44" x14ac:dyDescent="0.25">
      <c r="A234" s="126"/>
      <c r="B234" s="126"/>
      <c r="C234" s="128"/>
      <c r="D234" s="126"/>
      <c r="E234" s="126"/>
      <c r="F234" s="126"/>
      <c r="G234" s="126"/>
      <c r="H234" s="126"/>
      <c r="I234" s="126"/>
      <c r="J234" s="126"/>
      <c r="K234" s="126"/>
      <c r="L234" s="126"/>
      <c r="M234" s="126"/>
      <c r="N234" s="126"/>
      <c r="O234" s="126"/>
      <c r="P234" s="126"/>
      <c r="Q234" s="126"/>
      <c r="R234" s="126"/>
      <c r="S234" s="126"/>
      <c r="T234" s="126"/>
      <c r="U234" s="126"/>
      <c r="V234" s="126"/>
      <c r="W234" s="126"/>
      <c r="X234" s="126"/>
      <c r="Y234" s="126"/>
      <c r="Z234" s="126"/>
      <c r="AA234" s="126"/>
      <c r="AB234" s="126"/>
      <c r="AC234" s="126"/>
      <c r="AD234" s="126"/>
      <c r="AE234" s="126"/>
      <c r="AF234" s="126"/>
      <c r="AG234" s="126"/>
      <c r="AH234" s="126"/>
      <c r="AI234" s="126"/>
      <c r="AJ234" s="126"/>
      <c r="AK234" s="126"/>
      <c r="AL234" s="126"/>
      <c r="AM234" s="126"/>
      <c r="AN234" s="126"/>
      <c r="AO234" s="126"/>
      <c r="AP234" s="126"/>
      <c r="AQ234" s="126"/>
      <c r="AR234" s="126"/>
    </row>
    <row r="235" spans="1:44" x14ac:dyDescent="0.25">
      <c r="A235" s="126"/>
      <c r="B235" s="126"/>
      <c r="C235" s="128"/>
      <c r="D235" s="126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  <c r="Z235" s="126"/>
      <c r="AA235" s="126"/>
      <c r="AB235" s="126"/>
      <c r="AC235" s="126"/>
      <c r="AD235" s="126"/>
      <c r="AE235" s="126"/>
      <c r="AF235" s="126"/>
      <c r="AG235" s="126"/>
      <c r="AH235" s="126"/>
      <c r="AI235" s="126"/>
      <c r="AJ235" s="126"/>
      <c r="AK235" s="126"/>
      <c r="AL235" s="126"/>
      <c r="AM235" s="126"/>
      <c r="AN235" s="126"/>
      <c r="AO235" s="126"/>
      <c r="AP235" s="126"/>
      <c r="AQ235" s="126"/>
      <c r="AR235" s="126"/>
    </row>
    <row r="236" spans="1:44" x14ac:dyDescent="0.25">
      <c r="A236" s="126"/>
      <c r="B236" s="126"/>
      <c r="C236" s="128"/>
      <c r="D236" s="126"/>
      <c r="E236" s="126"/>
      <c r="F236" s="126"/>
      <c r="G236" s="126"/>
      <c r="H236" s="126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  <c r="Z236" s="126"/>
      <c r="AA236" s="126"/>
      <c r="AB236" s="126"/>
      <c r="AC236" s="126"/>
      <c r="AD236" s="126"/>
      <c r="AE236" s="126"/>
      <c r="AF236" s="126"/>
      <c r="AG236" s="126"/>
      <c r="AH236" s="126"/>
      <c r="AI236" s="126"/>
      <c r="AJ236" s="126"/>
      <c r="AK236" s="126"/>
      <c r="AL236" s="126"/>
      <c r="AM236" s="126"/>
      <c r="AN236" s="126"/>
      <c r="AO236" s="126"/>
      <c r="AP236" s="126"/>
      <c r="AQ236" s="126"/>
      <c r="AR236" s="126"/>
    </row>
    <row r="237" spans="1:44" x14ac:dyDescent="0.25">
      <c r="A237" s="126"/>
      <c r="B237" s="126"/>
      <c r="C237" s="128"/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  <c r="AA237" s="126"/>
      <c r="AB237" s="126"/>
      <c r="AC237" s="126"/>
      <c r="AD237" s="126"/>
      <c r="AE237" s="126"/>
      <c r="AF237" s="126"/>
      <c r="AG237" s="126"/>
      <c r="AH237" s="126"/>
      <c r="AI237" s="126"/>
      <c r="AJ237" s="126"/>
      <c r="AK237" s="126"/>
      <c r="AL237" s="126"/>
      <c r="AM237" s="126"/>
      <c r="AN237" s="126"/>
      <c r="AO237" s="126"/>
      <c r="AP237" s="126"/>
      <c r="AQ237" s="126"/>
      <c r="AR237" s="126"/>
    </row>
    <row r="238" spans="1:44" x14ac:dyDescent="0.25">
      <c r="A238" s="126"/>
      <c r="B238" s="126"/>
      <c r="C238" s="128"/>
      <c r="D238" s="126"/>
      <c r="E238" s="126"/>
      <c r="F238" s="126"/>
      <c r="G238" s="126"/>
      <c r="H238" s="126"/>
      <c r="I238" s="126"/>
      <c r="J238" s="126"/>
      <c r="K238" s="126"/>
      <c r="L238" s="126"/>
      <c r="M238" s="126"/>
      <c r="N238" s="126"/>
      <c r="O238" s="126"/>
      <c r="P238" s="126"/>
      <c r="Q238" s="126"/>
      <c r="R238" s="126"/>
      <c r="S238" s="126"/>
      <c r="T238" s="126"/>
      <c r="U238" s="126"/>
      <c r="V238" s="126"/>
      <c r="W238" s="126"/>
      <c r="X238" s="126"/>
      <c r="Y238" s="126"/>
      <c r="Z238" s="126"/>
      <c r="AA238" s="126"/>
      <c r="AB238" s="126"/>
      <c r="AC238" s="126"/>
      <c r="AD238" s="126"/>
      <c r="AE238" s="126"/>
      <c r="AF238" s="126"/>
      <c r="AG238" s="126"/>
      <c r="AH238" s="126"/>
      <c r="AI238" s="126"/>
      <c r="AJ238" s="126"/>
      <c r="AK238" s="126"/>
      <c r="AL238" s="126"/>
      <c r="AM238" s="126"/>
      <c r="AN238" s="126"/>
      <c r="AO238" s="126"/>
      <c r="AP238" s="126"/>
      <c r="AQ238" s="126"/>
      <c r="AR238" s="126"/>
    </row>
    <row r="239" spans="1:44" x14ac:dyDescent="0.25">
      <c r="A239" s="126"/>
      <c r="B239" s="126"/>
      <c r="C239" s="128"/>
      <c r="D239" s="126"/>
      <c r="E239" s="126"/>
      <c r="F239" s="126"/>
      <c r="G239" s="126"/>
      <c r="H239" s="126"/>
      <c r="I239" s="126"/>
      <c r="J239" s="126"/>
      <c r="K239" s="126"/>
      <c r="L239" s="126"/>
      <c r="M239" s="126"/>
      <c r="N239" s="126"/>
      <c r="O239" s="126"/>
      <c r="P239" s="126"/>
      <c r="Q239" s="126"/>
      <c r="R239" s="126"/>
      <c r="S239" s="126"/>
      <c r="T239" s="126"/>
      <c r="U239" s="126"/>
      <c r="V239" s="126"/>
      <c r="W239" s="126"/>
      <c r="X239" s="126"/>
      <c r="Y239" s="126"/>
      <c r="Z239" s="126"/>
      <c r="AA239" s="126"/>
      <c r="AB239" s="126"/>
      <c r="AC239" s="126"/>
      <c r="AD239" s="126"/>
      <c r="AE239" s="126"/>
      <c r="AF239" s="126"/>
      <c r="AG239" s="126"/>
      <c r="AH239" s="126"/>
      <c r="AI239" s="126"/>
      <c r="AJ239" s="126"/>
      <c r="AK239" s="126"/>
      <c r="AL239" s="126"/>
      <c r="AM239" s="126"/>
      <c r="AN239" s="126"/>
      <c r="AO239" s="126"/>
      <c r="AP239" s="126"/>
      <c r="AQ239" s="126"/>
      <c r="AR239" s="126"/>
    </row>
    <row r="240" spans="1:44" x14ac:dyDescent="0.25">
      <c r="A240" s="126"/>
      <c r="B240" s="126"/>
      <c r="C240" s="128"/>
      <c r="D240" s="126"/>
      <c r="E240" s="126"/>
      <c r="F240" s="126"/>
      <c r="G240" s="126"/>
      <c r="H240" s="126"/>
      <c r="I240" s="126"/>
      <c r="J240" s="126"/>
      <c r="K240" s="126"/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  <c r="Y240" s="126"/>
      <c r="Z240" s="126"/>
      <c r="AA240" s="126"/>
      <c r="AB240" s="126"/>
      <c r="AC240" s="126"/>
      <c r="AD240" s="126"/>
      <c r="AE240" s="126"/>
      <c r="AF240" s="126"/>
      <c r="AG240" s="126"/>
      <c r="AH240" s="126"/>
      <c r="AI240" s="126"/>
      <c r="AJ240" s="126"/>
      <c r="AK240" s="126"/>
      <c r="AL240" s="126"/>
      <c r="AM240" s="126"/>
      <c r="AN240" s="126"/>
      <c r="AO240" s="126"/>
      <c r="AP240" s="126"/>
      <c r="AQ240" s="126"/>
      <c r="AR240" s="126"/>
    </row>
    <row r="241" spans="1:44" x14ac:dyDescent="0.25">
      <c r="A241" s="126"/>
      <c r="B241" s="126"/>
      <c r="C241" s="128"/>
      <c r="D241" s="126"/>
      <c r="E241" s="126"/>
      <c r="F241" s="126"/>
      <c r="G241" s="126"/>
      <c r="H241" s="126"/>
      <c r="I241" s="126"/>
      <c r="J241" s="126"/>
      <c r="K241" s="126"/>
      <c r="L241" s="126"/>
      <c r="M241" s="126"/>
      <c r="N241" s="126"/>
      <c r="O241" s="126"/>
      <c r="P241" s="126"/>
      <c r="Q241" s="126"/>
      <c r="R241" s="126"/>
      <c r="S241" s="126"/>
      <c r="T241" s="126"/>
      <c r="U241" s="126"/>
      <c r="V241" s="126"/>
      <c r="W241" s="126"/>
      <c r="X241" s="126"/>
      <c r="Y241" s="126"/>
      <c r="Z241" s="126"/>
      <c r="AA241" s="126"/>
      <c r="AB241" s="126"/>
      <c r="AC241" s="126"/>
      <c r="AD241" s="126"/>
      <c r="AE241" s="126"/>
      <c r="AF241" s="126"/>
      <c r="AG241" s="126"/>
      <c r="AH241" s="126"/>
      <c r="AI241" s="126"/>
      <c r="AJ241" s="126"/>
      <c r="AK241" s="126"/>
      <c r="AL241" s="126"/>
      <c r="AM241" s="126"/>
      <c r="AN241" s="126"/>
      <c r="AO241" s="126"/>
      <c r="AP241" s="126"/>
      <c r="AQ241" s="126"/>
      <c r="AR241" s="126"/>
    </row>
    <row r="242" spans="1:44" x14ac:dyDescent="0.25">
      <c r="A242" s="126"/>
      <c r="B242" s="126"/>
      <c r="C242" s="128"/>
      <c r="D242" s="126"/>
      <c r="E242" s="126"/>
      <c r="F242" s="126"/>
      <c r="G242" s="126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  <c r="Z242" s="126"/>
      <c r="AA242" s="126"/>
      <c r="AB242" s="126"/>
      <c r="AC242" s="126"/>
      <c r="AD242" s="126"/>
      <c r="AE242" s="126"/>
      <c r="AF242" s="126"/>
      <c r="AG242" s="126"/>
      <c r="AH242" s="126"/>
      <c r="AI242" s="126"/>
      <c r="AJ242" s="126"/>
      <c r="AK242" s="126"/>
      <c r="AL242" s="126"/>
      <c r="AM242" s="126"/>
      <c r="AN242" s="126"/>
      <c r="AO242" s="126"/>
      <c r="AP242" s="126"/>
      <c r="AQ242" s="126"/>
      <c r="AR242" s="126"/>
    </row>
    <row r="243" spans="1:44" x14ac:dyDescent="0.25">
      <c r="A243" s="126"/>
      <c r="B243" s="126"/>
      <c r="C243" s="128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/>
      <c r="Z243" s="126"/>
      <c r="AA243" s="126"/>
      <c r="AB243" s="126"/>
      <c r="AC243" s="126"/>
      <c r="AD243" s="126"/>
      <c r="AE243" s="126"/>
      <c r="AF243" s="126"/>
      <c r="AG243" s="126"/>
      <c r="AH243" s="126"/>
      <c r="AI243" s="126"/>
      <c r="AJ243" s="126"/>
      <c r="AK243" s="126"/>
      <c r="AL243" s="126"/>
      <c r="AM243" s="126"/>
      <c r="AN243" s="126"/>
      <c r="AO243" s="126"/>
      <c r="AP243" s="126"/>
      <c r="AQ243" s="126"/>
      <c r="AR243" s="126"/>
    </row>
    <row r="244" spans="1:44" x14ac:dyDescent="0.25">
      <c r="A244" s="126"/>
      <c r="B244" s="126"/>
      <c r="C244" s="128"/>
      <c r="D244" s="126"/>
      <c r="E244" s="126"/>
      <c r="F244" s="126"/>
      <c r="G244" s="126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  <c r="AA244" s="126"/>
      <c r="AB244" s="126"/>
      <c r="AC244" s="126"/>
      <c r="AD244" s="126"/>
      <c r="AE244" s="126"/>
      <c r="AF244" s="126"/>
      <c r="AG244" s="126"/>
      <c r="AH244" s="126"/>
      <c r="AI244" s="126"/>
      <c r="AJ244" s="126"/>
      <c r="AK244" s="126"/>
      <c r="AL244" s="126"/>
      <c r="AM244" s="126"/>
      <c r="AN244" s="126"/>
      <c r="AO244" s="126"/>
      <c r="AP244" s="126"/>
      <c r="AQ244" s="126"/>
      <c r="AR244" s="126"/>
    </row>
    <row r="245" spans="1:44" x14ac:dyDescent="0.25">
      <c r="A245" s="126"/>
      <c r="B245" s="126"/>
      <c r="C245" s="128"/>
      <c r="D245" s="126"/>
      <c r="E245" s="126"/>
      <c r="F245" s="126"/>
      <c r="G245" s="126"/>
      <c r="H245" s="126"/>
      <c r="I245" s="126"/>
      <c r="J245" s="126"/>
      <c r="K245" s="126"/>
      <c r="L245" s="126"/>
      <c r="M245" s="126"/>
      <c r="N245" s="126"/>
      <c r="O245" s="126"/>
      <c r="P245" s="126"/>
      <c r="Q245" s="126"/>
      <c r="R245" s="126"/>
      <c r="S245" s="126"/>
      <c r="T245" s="126"/>
      <c r="U245" s="126"/>
      <c r="V245" s="126"/>
      <c r="W245" s="126"/>
      <c r="X245" s="126"/>
      <c r="Y245" s="126"/>
      <c r="Z245" s="126"/>
      <c r="AA245" s="126"/>
      <c r="AB245" s="126"/>
      <c r="AC245" s="126"/>
      <c r="AD245" s="126"/>
      <c r="AE245" s="126"/>
      <c r="AF245" s="126"/>
      <c r="AG245" s="126"/>
      <c r="AH245" s="126"/>
      <c r="AI245" s="126"/>
      <c r="AJ245" s="126"/>
      <c r="AK245" s="126"/>
      <c r="AL245" s="126"/>
      <c r="AM245" s="126"/>
      <c r="AN245" s="126"/>
      <c r="AO245" s="126"/>
      <c r="AP245" s="126"/>
      <c r="AQ245" s="126"/>
      <c r="AR245" s="126"/>
    </row>
    <row r="246" spans="1:44" x14ac:dyDescent="0.25">
      <c r="A246" s="126"/>
      <c r="B246" s="126"/>
      <c r="C246" s="128"/>
      <c r="D246" s="126"/>
      <c r="E246" s="126"/>
      <c r="F246" s="126"/>
      <c r="G246" s="126"/>
      <c r="H246" s="126"/>
      <c r="I246" s="126"/>
      <c r="J246" s="126"/>
      <c r="K246" s="126"/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/>
      <c r="Z246" s="126"/>
      <c r="AA246" s="126"/>
      <c r="AB246" s="126"/>
      <c r="AC246" s="126"/>
      <c r="AD246" s="126"/>
      <c r="AE246" s="126"/>
      <c r="AF246" s="126"/>
      <c r="AG246" s="126"/>
      <c r="AH246" s="126"/>
      <c r="AI246" s="126"/>
      <c r="AJ246" s="126"/>
      <c r="AK246" s="126"/>
      <c r="AL246" s="126"/>
      <c r="AM246" s="126"/>
      <c r="AN246" s="126"/>
      <c r="AO246" s="126"/>
      <c r="AP246" s="126"/>
      <c r="AQ246" s="126"/>
      <c r="AR246" s="126"/>
    </row>
    <row r="247" spans="1:44" x14ac:dyDescent="0.25">
      <c r="A247" s="126"/>
      <c r="B247" s="126"/>
      <c r="C247" s="128"/>
      <c r="D247" s="126"/>
      <c r="E247" s="126"/>
      <c r="F247" s="126"/>
      <c r="G247" s="126"/>
      <c r="H247" s="126"/>
      <c r="I247" s="126"/>
      <c r="J247" s="126"/>
      <c r="K247" s="126"/>
      <c r="L247" s="126"/>
      <c r="M247" s="126"/>
      <c r="N247" s="126"/>
      <c r="O247" s="126"/>
      <c r="P247" s="126"/>
      <c r="Q247" s="126"/>
      <c r="R247" s="126"/>
      <c r="S247" s="126"/>
      <c r="T247" s="126"/>
      <c r="U247" s="126"/>
      <c r="V247" s="126"/>
      <c r="W247" s="126"/>
      <c r="X247" s="126"/>
      <c r="Y247" s="126"/>
      <c r="Z247" s="126"/>
      <c r="AA247" s="126"/>
      <c r="AB247" s="126"/>
      <c r="AC247" s="126"/>
      <c r="AD247" s="126"/>
      <c r="AE247" s="126"/>
      <c r="AF247" s="126"/>
      <c r="AG247" s="126"/>
      <c r="AH247" s="126"/>
      <c r="AI247" s="126"/>
      <c r="AJ247" s="126"/>
      <c r="AK247" s="126"/>
      <c r="AL247" s="126"/>
      <c r="AM247" s="126"/>
      <c r="AN247" s="126"/>
      <c r="AO247" s="126"/>
      <c r="AP247" s="126"/>
      <c r="AQ247" s="126"/>
      <c r="AR247" s="126"/>
    </row>
    <row r="248" spans="1:44" x14ac:dyDescent="0.25">
      <c r="A248" s="126"/>
      <c r="B248" s="126"/>
      <c r="C248" s="128"/>
      <c r="D248" s="126"/>
      <c r="E248" s="126"/>
      <c r="F248" s="126"/>
      <c r="G248" s="126"/>
      <c r="H248" s="126"/>
      <c r="I248" s="126"/>
      <c r="J248" s="126"/>
      <c r="K248" s="126"/>
      <c r="L248" s="126"/>
      <c r="M248" s="126"/>
      <c r="N248" s="126"/>
      <c r="O248" s="126"/>
      <c r="P248" s="126"/>
      <c r="Q248" s="126"/>
      <c r="R248" s="126"/>
      <c r="S248" s="126"/>
      <c r="T248" s="126"/>
      <c r="U248" s="126"/>
      <c r="V248" s="126"/>
      <c r="W248" s="126"/>
      <c r="X248" s="126"/>
      <c r="Y248" s="126"/>
      <c r="Z248" s="126"/>
      <c r="AA248" s="126"/>
      <c r="AB248" s="126"/>
      <c r="AC248" s="126"/>
      <c r="AD248" s="126"/>
      <c r="AE248" s="126"/>
      <c r="AF248" s="126"/>
      <c r="AG248" s="126"/>
      <c r="AH248" s="126"/>
      <c r="AI248" s="126"/>
      <c r="AJ248" s="126"/>
      <c r="AK248" s="126"/>
      <c r="AL248" s="126"/>
      <c r="AM248" s="126"/>
      <c r="AN248" s="126"/>
      <c r="AO248" s="126"/>
      <c r="AP248" s="126"/>
      <c r="AQ248" s="126"/>
      <c r="AR248" s="126"/>
    </row>
    <row r="249" spans="1:44" x14ac:dyDescent="0.25">
      <c r="A249" s="126"/>
      <c r="B249" s="126"/>
      <c r="C249" s="128"/>
      <c r="D249" s="126"/>
      <c r="E249" s="126"/>
      <c r="F249" s="126"/>
      <c r="G249" s="126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  <c r="Z249" s="126"/>
      <c r="AA249" s="126"/>
      <c r="AB249" s="126"/>
      <c r="AC249" s="126"/>
      <c r="AD249" s="126"/>
      <c r="AE249" s="126"/>
      <c r="AF249" s="126"/>
      <c r="AG249" s="126"/>
      <c r="AH249" s="126"/>
      <c r="AI249" s="126"/>
      <c r="AJ249" s="126"/>
      <c r="AK249" s="126"/>
      <c r="AL249" s="126"/>
      <c r="AM249" s="126"/>
      <c r="AN249" s="126"/>
      <c r="AO249" s="126"/>
      <c r="AP249" s="126"/>
      <c r="AQ249" s="126"/>
      <c r="AR249" s="126"/>
    </row>
    <row r="250" spans="1:44" x14ac:dyDescent="0.25">
      <c r="A250" s="126"/>
      <c r="B250" s="126"/>
      <c r="C250" s="128"/>
      <c r="D250" s="126"/>
      <c r="E250" s="126"/>
      <c r="F250" s="126"/>
      <c r="G250" s="126"/>
      <c r="H250" s="126"/>
      <c r="I250" s="126"/>
      <c r="J250" s="126"/>
      <c r="K250" s="126"/>
      <c r="L250" s="126"/>
      <c r="M250" s="126"/>
      <c r="N250" s="126"/>
      <c r="O250" s="126"/>
      <c r="P250" s="126"/>
      <c r="Q250" s="126"/>
      <c r="R250" s="126"/>
      <c r="S250" s="126"/>
      <c r="T250" s="126"/>
      <c r="U250" s="126"/>
      <c r="V250" s="126"/>
      <c r="W250" s="126"/>
      <c r="X250" s="126"/>
      <c r="Y250" s="126"/>
      <c r="Z250" s="126"/>
      <c r="AA250" s="126"/>
      <c r="AB250" s="126"/>
      <c r="AC250" s="126"/>
      <c r="AD250" s="126"/>
      <c r="AE250" s="126"/>
      <c r="AF250" s="126"/>
      <c r="AG250" s="126"/>
      <c r="AH250" s="126"/>
      <c r="AI250" s="126"/>
      <c r="AJ250" s="126"/>
      <c r="AK250" s="126"/>
      <c r="AL250" s="126"/>
      <c r="AM250" s="126"/>
      <c r="AN250" s="126"/>
      <c r="AO250" s="126"/>
      <c r="AP250" s="126"/>
      <c r="AQ250" s="126"/>
      <c r="AR250" s="126"/>
    </row>
    <row r="251" spans="1:44" x14ac:dyDescent="0.25">
      <c r="A251" s="126"/>
      <c r="B251" s="126"/>
      <c r="C251" s="128"/>
      <c r="D251" s="126"/>
      <c r="E251" s="126"/>
      <c r="F251" s="126"/>
      <c r="G251" s="126"/>
      <c r="H251" s="126"/>
      <c r="I251" s="126"/>
      <c r="J251" s="126"/>
      <c r="K251" s="126"/>
      <c r="L251" s="126"/>
      <c r="M251" s="126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  <c r="Y251" s="126"/>
      <c r="Z251" s="126"/>
      <c r="AA251" s="126"/>
      <c r="AB251" s="126"/>
      <c r="AC251" s="126"/>
      <c r="AD251" s="126"/>
      <c r="AE251" s="126"/>
      <c r="AF251" s="126"/>
      <c r="AG251" s="126"/>
      <c r="AH251" s="126"/>
      <c r="AI251" s="126"/>
      <c r="AJ251" s="126"/>
      <c r="AK251" s="126"/>
      <c r="AL251" s="126"/>
      <c r="AM251" s="126"/>
      <c r="AN251" s="126"/>
      <c r="AO251" s="126"/>
      <c r="AP251" s="126"/>
      <c r="AQ251" s="126"/>
      <c r="AR251" s="126"/>
    </row>
    <row r="252" spans="1:44" x14ac:dyDescent="0.25">
      <c r="A252" s="126"/>
      <c r="B252" s="126"/>
      <c r="C252" s="128"/>
      <c r="D252" s="126"/>
      <c r="E252" s="126"/>
      <c r="F252" s="126"/>
      <c r="G252" s="126"/>
      <c r="H252" s="126"/>
      <c r="I252" s="126"/>
      <c r="J252" s="126"/>
      <c r="K252" s="126"/>
      <c r="L252" s="126"/>
      <c r="M252" s="126"/>
      <c r="N252" s="126"/>
      <c r="O252" s="126"/>
      <c r="P252" s="126"/>
      <c r="Q252" s="126"/>
      <c r="R252" s="126"/>
      <c r="S252" s="126"/>
      <c r="T252" s="126"/>
      <c r="U252" s="126"/>
      <c r="V252" s="126"/>
      <c r="W252" s="126"/>
      <c r="X252" s="126"/>
      <c r="Y252" s="126"/>
      <c r="Z252" s="126"/>
      <c r="AA252" s="126"/>
      <c r="AB252" s="126"/>
      <c r="AC252" s="126"/>
      <c r="AD252" s="126"/>
      <c r="AE252" s="126"/>
      <c r="AF252" s="126"/>
      <c r="AG252" s="126"/>
      <c r="AH252" s="126"/>
      <c r="AI252" s="126"/>
      <c r="AJ252" s="126"/>
      <c r="AK252" s="126"/>
      <c r="AL252" s="126"/>
      <c r="AM252" s="126"/>
      <c r="AN252" s="126"/>
      <c r="AO252" s="126"/>
      <c r="AP252" s="126"/>
      <c r="AQ252" s="126"/>
      <c r="AR252" s="126"/>
    </row>
    <row r="253" spans="1:44" x14ac:dyDescent="0.25">
      <c r="A253" s="126"/>
      <c r="B253" s="126"/>
      <c r="C253" s="128"/>
      <c r="D253" s="126"/>
      <c r="E253" s="126"/>
      <c r="F253" s="126"/>
      <c r="G253" s="126"/>
      <c r="H253" s="126"/>
      <c r="I253" s="126"/>
      <c r="J253" s="126"/>
      <c r="K253" s="126"/>
      <c r="L253" s="126"/>
      <c r="M253" s="126"/>
      <c r="N253" s="126"/>
      <c r="O253" s="126"/>
      <c r="P253" s="126"/>
      <c r="Q253" s="126"/>
      <c r="R253" s="126"/>
      <c r="S253" s="126"/>
      <c r="T253" s="126"/>
      <c r="U253" s="126"/>
      <c r="V253" s="126"/>
      <c r="W253" s="126"/>
      <c r="X253" s="126"/>
      <c r="Y253" s="126"/>
      <c r="Z253" s="126"/>
      <c r="AA253" s="126"/>
      <c r="AB253" s="126"/>
      <c r="AC253" s="126"/>
      <c r="AD253" s="126"/>
      <c r="AE253" s="126"/>
      <c r="AF253" s="126"/>
      <c r="AG253" s="126"/>
      <c r="AH253" s="126"/>
      <c r="AI253" s="126"/>
      <c r="AJ253" s="126"/>
      <c r="AK253" s="126"/>
      <c r="AL253" s="126"/>
      <c r="AM253" s="126"/>
      <c r="AN253" s="126"/>
      <c r="AO253" s="126"/>
      <c r="AP253" s="126"/>
      <c r="AQ253" s="126"/>
      <c r="AR253" s="126"/>
    </row>
    <row r="254" spans="1:44" x14ac:dyDescent="0.25">
      <c r="A254" s="126"/>
      <c r="B254" s="126"/>
      <c r="C254" s="128"/>
      <c r="D254" s="126"/>
      <c r="E254" s="126"/>
      <c r="F254" s="126"/>
      <c r="G254" s="126"/>
      <c r="H254" s="126"/>
      <c r="I254" s="126"/>
      <c r="J254" s="126"/>
      <c r="K254" s="126"/>
      <c r="L254" s="126"/>
      <c r="M254" s="126"/>
      <c r="N254" s="126"/>
      <c r="O254" s="126"/>
      <c r="P254" s="126"/>
      <c r="Q254" s="126"/>
      <c r="R254" s="126"/>
      <c r="S254" s="126"/>
      <c r="T254" s="126"/>
      <c r="U254" s="126"/>
      <c r="V254" s="126"/>
      <c r="W254" s="126"/>
      <c r="X254" s="126"/>
      <c r="Y254" s="126"/>
      <c r="Z254" s="126"/>
      <c r="AA254" s="126"/>
      <c r="AB254" s="126"/>
      <c r="AC254" s="126"/>
      <c r="AD254" s="126"/>
      <c r="AE254" s="126"/>
      <c r="AF254" s="126"/>
      <c r="AG254" s="126"/>
      <c r="AH254" s="126"/>
      <c r="AI254" s="126"/>
      <c r="AJ254" s="126"/>
      <c r="AK254" s="126"/>
      <c r="AL254" s="126"/>
      <c r="AM254" s="126"/>
      <c r="AN254" s="126"/>
      <c r="AO254" s="126"/>
      <c r="AP254" s="126"/>
      <c r="AQ254" s="126"/>
      <c r="AR254" s="126"/>
    </row>
    <row r="255" spans="1:44" x14ac:dyDescent="0.25">
      <c r="A255" s="126"/>
      <c r="B255" s="126"/>
      <c r="C255" s="128"/>
      <c r="D255" s="126"/>
      <c r="E255" s="126"/>
      <c r="F255" s="126"/>
      <c r="G255" s="126"/>
      <c r="H255" s="126"/>
      <c r="I255" s="126"/>
      <c r="J255" s="126"/>
      <c r="K255" s="126"/>
      <c r="L255" s="126"/>
      <c r="M255" s="126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  <c r="Y255" s="126"/>
      <c r="Z255" s="126"/>
      <c r="AA255" s="126"/>
      <c r="AB255" s="126"/>
      <c r="AC255" s="126"/>
      <c r="AD255" s="126"/>
      <c r="AE255" s="126"/>
      <c r="AF255" s="126"/>
      <c r="AG255" s="126"/>
      <c r="AH255" s="126"/>
      <c r="AI255" s="126"/>
      <c r="AJ255" s="126"/>
      <c r="AK255" s="126"/>
      <c r="AL255" s="126"/>
      <c r="AM255" s="126"/>
      <c r="AN255" s="126"/>
      <c r="AO255" s="126"/>
      <c r="AP255" s="126"/>
      <c r="AQ255" s="126"/>
      <c r="AR255" s="126"/>
    </row>
    <row r="256" spans="1:44" x14ac:dyDescent="0.25">
      <c r="A256" s="126"/>
      <c r="B256" s="126"/>
      <c r="C256" s="128"/>
      <c r="D256" s="126"/>
      <c r="E256" s="126"/>
      <c r="F256" s="126"/>
      <c r="G256" s="126"/>
      <c r="H256" s="126"/>
      <c r="I256" s="126"/>
      <c r="J256" s="126"/>
      <c r="K256" s="126"/>
      <c r="L256" s="126"/>
      <c r="M256" s="126"/>
      <c r="N256" s="126"/>
      <c r="O256" s="126"/>
      <c r="P256" s="126"/>
      <c r="Q256" s="126"/>
      <c r="R256" s="126"/>
      <c r="S256" s="126"/>
      <c r="T256" s="126"/>
      <c r="U256" s="126"/>
      <c r="V256" s="126"/>
      <c r="W256" s="126"/>
      <c r="X256" s="126"/>
      <c r="Y256" s="126"/>
      <c r="Z256" s="126"/>
      <c r="AA256" s="126"/>
      <c r="AB256" s="126"/>
      <c r="AC256" s="126"/>
      <c r="AD256" s="126"/>
      <c r="AE256" s="126"/>
      <c r="AF256" s="126"/>
      <c r="AG256" s="126"/>
      <c r="AH256" s="126"/>
      <c r="AI256" s="126"/>
      <c r="AJ256" s="126"/>
      <c r="AK256" s="126"/>
      <c r="AL256" s="126"/>
      <c r="AM256" s="126"/>
      <c r="AN256" s="126"/>
      <c r="AO256" s="126"/>
      <c r="AP256" s="126"/>
      <c r="AQ256" s="126"/>
      <c r="AR256" s="126"/>
    </row>
    <row r="257" spans="1:44" x14ac:dyDescent="0.25">
      <c r="A257" s="126"/>
      <c r="B257" s="126"/>
      <c r="C257" s="128"/>
      <c r="D257" s="126"/>
      <c r="E257" s="126"/>
      <c r="F257" s="126"/>
      <c r="G257" s="126"/>
      <c r="H257" s="126"/>
      <c r="I257" s="126"/>
      <c r="J257" s="126"/>
      <c r="K257" s="126"/>
      <c r="L257" s="126"/>
      <c r="M257" s="126"/>
      <c r="N257" s="126"/>
      <c r="O257" s="126"/>
      <c r="P257" s="126"/>
      <c r="Q257" s="126"/>
      <c r="R257" s="126"/>
      <c r="S257" s="126"/>
      <c r="T257" s="126"/>
      <c r="U257" s="126"/>
      <c r="V257" s="126"/>
      <c r="W257" s="126"/>
      <c r="X257" s="126"/>
      <c r="Y257" s="126"/>
      <c r="Z257" s="126"/>
      <c r="AA257" s="126"/>
      <c r="AB257" s="126"/>
      <c r="AC257" s="126"/>
      <c r="AD257" s="126"/>
      <c r="AE257" s="126"/>
      <c r="AF257" s="126"/>
      <c r="AG257" s="126"/>
      <c r="AH257" s="126"/>
      <c r="AI257" s="126"/>
      <c r="AJ257" s="126"/>
      <c r="AK257" s="126"/>
      <c r="AL257" s="126"/>
      <c r="AM257" s="126"/>
      <c r="AN257" s="126"/>
      <c r="AO257" s="126"/>
      <c r="AP257" s="126"/>
      <c r="AQ257" s="126"/>
      <c r="AR257" s="126"/>
    </row>
    <row r="258" spans="1:44" x14ac:dyDescent="0.25">
      <c r="A258" s="126"/>
      <c r="B258" s="126"/>
      <c r="C258" s="128"/>
      <c r="D258" s="126"/>
      <c r="E258" s="126"/>
      <c r="F258" s="126"/>
      <c r="G258" s="126"/>
      <c r="H258" s="126"/>
      <c r="I258" s="126"/>
      <c r="J258" s="126"/>
      <c r="K258" s="126"/>
      <c r="L258" s="126"/>
      <c r="M258" s="126"/>
      <c r="N258" s="126"/>
      <c r="O258" s="126"/>
      <c r="P258" s="126"/>
      <c r="Q258" s="126"/>
      <c r="R258" s="126"/>
      <c r="S258" s="126"/>
      <c r="T258" s="126"/>
      <c r="U258" s="126"/>
      <c r="V258" s="126"/>
      <c r="W258" s="126"/>
      <c r="X258" s="126"/>
      <c r="Y258" s="126"/>
      <c r="Z258" s="126"/>
      <c r="AA258" s="126"/>
      <c r="AB258" s="126"/>
      <c r="AC258" s="126"/>
      <c r="AD258" s="126"/>
      <c r="AE258" s="126"/>
      <c r="AF258" s="126"/>
      <c r="AG258" s="126"/>
      <c r="AH258" s="126"/>
      <c r="AI258" s="126"/>
      <c r="AJ258" s="126"/>
      <c r="AK258" s="126"/>
      <c r="AL258" s="126"/>
      <c r="AM258" s="126"/>
      <c r="AN258" s="126"/>
      <c r="AO258" s="126"/>
      <c r="AP258" s="126"/>
      <c r="AQ258" s="126"/>
      <c r="AR258" s="126"/>
    </row>
    <row r="259" spans="1:44" x14ac:dyDescent="0.25">
      <c r="A259" s="126"/>
      <c r="B259" s="126"/>
      <c r="C259" s="128"/>
      <c r="D259" s="126"/>
      <c r="E259" s="126"/>
      <c r="F259" s="126"/>
      <c r="G259" s="126"/>
      <c r="H259" s="126"/>
      <c r="I259" s="126"/>
      <c r="J259" s="126"/>
      <c r="K259" s="126"/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/>
      <c r="Z259" s="126"/>
      <c r="AA259" s="126"/>
      <c r="AB259" s="126"/>
      <c r="AC259" s="126"/>
      <c r="AD259" s="126"/>
      <c r="AE259" s="126"/>
      <c r="AF259" s="126"/>
      <c r="AG259" s="126"/>
      <c r="AH259" s="126"/>
      <c r="AI259" s="126"/>
      <c r="AJ259" s="126"/>
      <c r="AK259" s="126"/>
      <c r="AL259" s="126"/>
      <c r="AM259" s="126"/>
      <c r="AN259" s="126"/>
      <c r="AO259" s="126"/>
      <c r="AP259" s="126"/>
      <c r="AQ259" s="126"/>
      <c r="AR259" s="126"/>
    </row>
    <row r="260" spans="1:44" x14ac:dyDescent="0.25">
      <c r="A260" s="126"/>
      <c r="B260" s="126"/>
      <c r="C260" s="128"/>
      <c r="D260" s="126"/>
      <c r="E260" s="126"/>
      <c r="F260" s="126"/>
      <c r="G260" s="126"/>
      <c r="H260" s="126"/>
      <c r="I260" s="126"/>
      <c r="J260" s="126"/>
      <c r="K260" s="126"/>
      <c r="L260" s="126"/>
      <c r="M260" s="126"/>
      <c r="N260" s="126"/>
      <c r="O260" s="126"/>
      <c r="P260" s="126"/>
      <c r="Q260" s="126"/>
      <c r="R260" s="126"/>
      <c r="S260" s="126"/>
      <c r="T260" s="126"/>
      <c r="U260" s="126"/>
      <c r="V260" s="126"/>
      <c r="W260" s="126"/>
      <c r="X260" s="126"/>
      <c r="Y260" s="126"/>
      <c r="Z260" s="126"/>
      <c r="AA260" s="126"/>
      <c r="AB260" s="126"/>
      <c r="AC260" s="126"/>
      <c r="AD260" s="126"/>
      <c r="AE260" s="126"/>
      <c r="AF260" s="126"/>
      <c r="AG260" s="126"/>
      <c r="AH260" s="126"/>
      <c r="AI260" s="126"/>
      <c r="AJ260" s="126"/>
      <c r="AK260" s="126"/>
      <c r="AL260" s="126"/>
      <c r="AM260" s="126"/>
      <c r="AN260" s="126"/>
      <c r="AO260" s="126"/>
      <c r="AP260" s="126"/>
      <c r="AQ260" s="126"/>
      <c r="AR260" s="126"/>
    </row>
    <row r="261" spans="1:44" x14ac:dyDescent="0.25">
      <c r="A261" s="126"/>
      <c r="B261" s="126"/>
      <c r="C261" s="128"/>
      <c r="D261" s="126"/>
      <c r="E261" s="126"/>
      <c r="F261" s="126"/>
      <c r="G261" s="126"/>
      <c r="H261" s="126"/>
      <c r="I261" s="126"/>
      <c r="J261" s="126"/>
      <c r="K261" s="126"/>
      <c r="L261" s="126"/>
      <c r="M261" s="126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  <c r="Z261" s="126"/>
      <c r="AA261" s="126"/>
      <c r="AB261" s="126"/>
      <c r="AC261" s="126"/>
      <c r="AD261" s="126"/>
      <c r="AE261" s="126"/>
      <c r="AF261" s="126"/>
      <c r="AG261" s="126"/>
      <c r="AH261" s="126"/>
      <c r="AI261" s="126"/>
      <c r="AJ261" s="126"/>
      <c r="AK261" s="126"/>
      <c r="AL261" s="126"/>
      <c r="AM261" s="126"/>
      <c r="AN261" s="126"/>
      <c r="AO261" s="126"/>
      <c r="AP261" s="126"/>
      <c r="AQ261" s="126"/>
      <c r="AR261" s="126"/>
    </row>
    <row r="262" spans="1:44" x14ac:dyDescent="0.25">
      <c r="A262" s="126"/>
      <c r="B262" s="126"/>
      <c r="C262" s="128"/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  <c r="Z262" s="126"/>
      <c r="AA262" s="126"/>
      <c r="AB262" s="126"/>
      <c r="AC262" s="126"/>
      <c r="AD262" s="126"/>
      <c r="AE262" s="126"/>
      <c r="AF262" s="126"/>
      <c r="AG262" s="126"/>
      <c r="AH262" s="126"/>
      <c r="AI262" s="126"/>
      <c r="AJ262" s="126"/>
      <c r="AK262" s="126"/>
      <c r="AL262" s="126"/>
      <c r="AM262" s="126"/>
      <c r="AN262" s="126"/>
      <c r="AO262" s="126"/>
      <c r="AP262" s="126"/>
      <c r="AQ262" s="126"/>
      <c r="AR262" s="126"/>
    </row>
    <row r="263" spans="1:44" x14ac:dyDescent="0.25">
      <c r="A263" s="126"/>
      <c r="B263" s="126"/>
      <c r="C263" s="128"/>
      <c r="D263" s="126"/>
      <c r="E263" s="126"/>
      <c r="F263" s="126"/>
      <c r="G263" s="126"/>
      <c r="H263" s="126"/>
      <c r="I263" s="126"/>
      <c r="J263" s="126"/>
      <c r="K263" s="126"/>
      <c r="L263" s="126"/>
      <c r="M263" s="126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  <c r="Z263" s="126"/>
      <c r="AA263" s="126"/>
      <c r="AB263" s="126"/>
      <c r="AC263" s="126"/>
      <c r="AD263" s="126"/>
      <c r="AE263" s="126"/>
      <c r="AF263" s="126"/>
      <c r="AG263" s="126"/>
      <c r="AH263" s="126"/>
      <c r="AI263" s="126"/>
      <c r="AJ263" s="126"/>
      <c r="AK263" s="126"/>
      <c r="AL263" s="126"/>
      <c r="AM263" s="126"/>
      <c r="AN263" s="126"/>
      <c r="AO263" s="126"/>
      <c r="AP263" s="126"/>
      <c r="AQ263" s="126"/>
      <c r="AR263" s="126"/>
    </row>
    <row r="264" spans="1:44" x14ac:dyDescent="0.25">
      <c r="A264" s="126"/>
      <c r="B264" s="126"/>
      <c r="C264" s="128"/>
      <c r="D264" s="126"/>
      <c r="E264" s="126"/>
      <c r="F264" s="126"/>
      <c r="G264" s="126"/>
      <c r="H264" s="126"/>
      <c r="I264" s="126"/>
      <c r="J264" s="126"/>
      <c r="K264" s="126"/>
      <c r="L264" s="126"/>
      <c r="M264" s="126"/>
      <c r="N264" s="126"/>
      <c r="O264" s="126"/>
      <c r="P264" s="126"/>
      <c r="Q264" s="126"/>
      <c r="R264" s="126"/>
      <c r="S264" s="126"/>
      <c r="T264" s="126"/>
      <c r="U264" s="126"/>
      <c r="V264" s="126"/>
      <c r="W264" s="126"/>
      <c r="X264" s="126"/>
      <c r="Y264" s="126"/>
      <c r="Z264" s="126"/>
      <c r="AA264" s="126"/>
      <c r="AB264" s="126"/>
      <c r="AC264" s="126"/>
      <c r="AD264" s="126"/>
      <c r="AE264" s="126"/>
      <c r="AF264" s="126"/>
      <c r="AG264" s="126"/>
      <c r="AH264" s="126"/>
      <c r="AI264" s="126"/>
      <c r="AJ264" s="126"/>
      <c r="AK264" s="126"/>
      <c r="AL264" s="126"/>
      <c r="AM264" s="126"/>
      <c r="AN264" s="126"/>
      <c r="AO264" s="126"/>
      <c r="AP264" s="126"/>
      <c r="AQ264" s="126"/>
      <c r="AR264" s="126"/>
    </row>
    <row r="265" spans="1:44" x14ac:dyDescent="0.25">
      <c r="A265" s="126"/>
      <c r="B265" s="126"/>
      <c r="C265" s="128"/>
      <c r="D265" s="126"/>
      <c r="E265" s="126"/>
      <c r="F265" s="126"/>
      <c r="G265" s="126"/>
      <c r="H265" s="126"/>
      <c r="I265" s="126"/>
      <c r="J265" s="126"/>
      <c r="K265" s="126"/>
      <c r="L265" s="126"/>
      <c r="M265" s="126"/>
      <c r="N265" s="126"/>
      <c r="O265" s="126"/>
      <c r="P265" s="126"/>
      <c r="Q265" s="126"/>
      <c r="R265" s="126"/>
      <c r="S265" s="126"/>
      <c r="T265" s="126"/>
      <c r="U265" s="126"/>
      <c r="V265" s="126"/>
      <c r="W265" s="126"/>
      <c r="X265" s="126"/>
      <c r="Y265" s="126"/>
      <c r="Z265" s="126"/>
      <c r="AA265" s="126"/>
      <c r="AB265" s="126"/>
      <c r="AC265" s="126"/>
      <c r="AD265" s="126"/>
      <c r="AE265" s="126"/>
      <c r="AF265" s="126"/>
      <c r="AG265" s="126"/>
      <c r="AH265" s="126"/>
      <c r="AI265" s="126"/>
      <c r="AJ265" s="126"/>
      <c r="AK265" s="126"/>
      <c r="AL265" s="126"/>
      <c r="AM265" s="126"/>
      <c r="AN265" s="126"/>
      <c r="AO265" s="126"/>
      <c r="AP265" s="126"/>
      <c r="AQ265" s="126"/>
      <c r="AR265" s="126"/>
    </row>
    <row r="266" spans="1:44" x14ac:dyDescent="0.25">
      <c r="A266" s="126"/>
      <c r="B266" s="126"/>
      <c r="C266" s="128"/>
      <c r="D266" s="126"/>
      <c r="E266" s="126"/>
      <c r="F266" s="126"/>
      <c r="G266" s="126"/>
      <c r="H266" s="126"/>
      <c r="I266" s="126"/>
      <c r="J266" s="126"/>
      <c r="K266" s="126"/>
      <c r="L266" s="126"/>
      <c r="M266" s="126"/>
      <c r="N266" s="126"/>
      <c r="O266" s="126"/>
      <c r="P266" s="126"/>
      <c r="Q266" s="126"/>
      <c r="R266" s="126"/>
      <c r="S266" s="126"/>
      <c r="T266" s="126"/>
      <c r="U266" s="126"/>
      <c r="V266" s="126"/>
      <c r="W266" s="126"/>
      <c r="X266" s="126"/>
      <c r="Y266" s="126"/>
      <c r="Z266" s="126"/>
      <c r="AA266" s="126"/>
      <c r="AB266" s="126"/>
      <c r="AC266" s="126"/>
      <c r="AD266" s="126"/>
      <c r="AE266" s="126"/>
      <c r="AF266" s="126"/>
      <c r="AG266" s="126"/>
      <c r="AH266" s="126"/>
      <c r="AI266" s="126"/>
      <c r="AJ266" s="126"/>
      <c r="AK266" s="126"/>
      <c r="AL266" s="126"/>
      <c r="AM266" s="126"/>
      <c r="AN266" s="126"/>
      <c r="AO266" s="126"/>
      <c r="AP266" s="126"/>
      <c r="AQ266" s="126"/>
      <c r="AR266" s="126"/>
    </row>
    <row r="267" spans="1:44" x14ac:dyDescent="0.25">
      <c r="A267" s="126"/>
      <c r="B267" s="126"/>
      <c r="C267" s="128"/>
      <c r="D267" s="126"/>
      <c r="E267" s="126"/>
      <c r="F267" s="126"/>
      <c r="G267" s="126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  <c r="Z267" s="126"/>
      <c r="AA267" s="126"/>
      <c r="AB267" s="126"/>
      <c r="AC267" s="126"/>
      <c r="AD267" s="126"/>
      <c r="AE267" s="126"/>
      <c r="AF267" s="126"/>
      <c r="AG267" s="126"/>
      <c r="AH267" s="126"/>
      <c r="AI267" s="126"/>
      <c r="AJ267" s="126"/>
      <c r="AK267" s="126"/>
      <c r="AL267" s="126"/>
      <c r="AM267" s="126"/>
      <c r="AN267" s="126"/>
      <c r="AO267" s="126"/>
      <c r="AP267" s="126"/>
      <c r="AQ267" s="126"/>
      <c r="AR267" s="126"/>
    </row>
    <row r="268" spans="1:44" x14ac:dyDescent="0.25">
      <c r="A268" s="126"/>
      <c r="B268" s="126"/>
      <c r="C268" s="128"/>
      <c r="D268" s="126"/>
      <c r="E268" s="126"/>
      <c r="F268" s="126"/>
      <c r="G268" s="126"/>
      <c r="H268" s="126"/>
      <c r="I268" s="126"/>
      <c r="J268" s="126"/>
      <c r="K268" s="126"/>
      <c r="L268" s="126"/>
      <c r="M268" s="126"/>
      <c r="N268" s="126"/>
      <c r="O268" s="126"/>
      <c r="P268" s="126"/>
      <c r="Q268" s="126"/>
      <c r="R268" s="126"/>
      <c r="S268" s="126"/>
      <c r="T268" s="126"/>
      <c r="U268" s="126"/>
      <c r="V268" s="126"/>
      <c r="W268" s="126"/>
      <c r="X268" s="126"/>
      <c r="Y268" s="126"/>
      <c r="Z268" s="126"/>
      <c r="AA268" s="126"/>
      <c r="AB268" s="126"/>
      <c r="AC268" s="126"/>
      <c r="AD268" s="126"/>
      <c r="AE268" s="126"/>
      <c r="AF268" s="126"/>
      <c r="AG268" s="126"/>
      <c r="AH268" s="126"/>
      <c r="AI268" s="126"/>
      <c r="AJ268" s="126"/>
      <c r="AK268" s="126"/>
      <c r="AL268" s="126"/>
      <c r="AM268" s="126"/>
      <c r="AN268" s="126"/>
      <c r="AO268" s="126"/>
      <c r="AP268" s="126"/>
      <c r="AQ268" s="126"/>
      <c r="AR268" s="126"/>
    </row>
    <row r="269" spans="1:44" x14ac:dyDescent="0.25">
      <c r="A269" s="126"/>
      <c r="B269" s="126"/>
      <c r="C269" s="128"/>
      <c r="D269" s="126"/>
      <c r="E269" s="126"/>
      <c r="F269" s="126"/>
      <c r="G269" s="126"/>
      <c r="H269" s="126"/>
      <c r="I269" s="126"/>
      <c r="J269" s="126"/>
      <c r="K269" s="126"/>
      <c r="L269" s="126"/>
      <c r="M269" s="126"/>
      <c r="N269" s="126"/>
      <c r="O269" s="126"/>
      <c r="P269" s="126"/>
      <c r="Q269" s="126"/>
      <c r="R269" s="126"/>
      <c r="S269" s="126"/>
      <c r="T269" s="126"/>
      <c r="U269" s="126"/>
      <c r="V269" s="126"/>
      <c r="W269" s="126"/>
      <c r="X269" s="126"/>
      <c r="Y269" s="126"/>
      <c r="Z269" s="126"/>
      <c r="AA269" s="126"/>
      <c r="AB269" s="126"/>
      <c r="AC269" s="126"/>
      <c r="AD269" s="126"/>
      <c r="AE269" s="126"/>
      <c r="AF269" s="126"/>
      <c r="AG269" s="126"/>
      <c r="AH269" s="126"/>
      <c r="AI269" s="126"/>
      <c r="AJ269" s="126"/>
      <c r="AK269" s="126"/>
      <c r="AL269" s="126"/>
      <c r="AM269" s="126"/>
      <c r="AN269" s="126"/>
      <c r="AO269" s="126"/>
      <c r="AP269" s="126"/>
      <c r="AQ269" s="126"/>
      <c r="AR269" s="126"/>
    </row>
    <row r="270" spans="1:44" x14ac:dyDescent="0.25">
      <c r="A270" s="126"/>
      <c r="B270" s="126"/>
      <c r="C270" s="128"/>
      <c r="D270" s="126"/>
      <c r="E270" s="126"/>
      <c r="F270" s="126"/>
      <c r="G270" s="126"/>
      <c r="H270" s="126"/>
      <c r="I270" s="126"/>
      <c r="J270" s="126"/>
      <c r="K270" s="126"/>
      <c r="L270" s="126"/>
      <c r="M270" s="126"/>
      <c r="N270" s="126"/>
      <c r="O270" s="126"/>
      <c r="P270" s="126"/>
      <c r="Q270" s="126"/>
      <c r="R270" s="126"/>
      <c r="S270" s="126"/>
      <c r="T270" s="126"/>
      <c r="U270" s="126"/>
      <c r="V270" s="126"/>
      <c r="W270" s="126"/>
      <c r="X270" s="126"/>
      <c r="Y270" s="126"/>
      <c r="Z270" s="126"/>
      <c r="AA270" s="126"/>
      <c r="AB270" s="126"/>
      <c r="AC270" s="126"/>
      <c r="AD270" s="126"/>
      <c r="AE270" s="126"/>
      <c r="AF270" s="126"/>
      <c r="AG270" s="126"/>
      <c r="AH270" s="126"/>
      <c r="AI270" s="126"/>
      <c r="AJ270" s="126"/>
      <c r="AK270" s="126"/>
      <c r="AL270" s="126"/>
      <c r="AM270" s="126"/>
      <c r="AN270" s="126"/>
      <c r="AO270" s="126"/>
      <c r="AP270" s="126"/>
      <c r="AQ270" s="126"/>
      <c r="AR270" s="126"/>
    </row>
    <row r="271" spans="1:44" x14ac:dyDescent="0.25">
      <c r="A271" s="126"/>
      <c r="B271" s="126"/>
      <c r="C271" s="128"/>
      <c r="D271" s="126"/>
      <c r="E271" s="126"/>
      <c r="F271" s="126"/>
      <c r="G271" s="126"/>
      <c r="H271" s="126"/>
      <c r="I271" s="126"/>
      <c r="J271" s="126"/>
      <c r="K271" s="126"/>
      <c r="L271" s="126"/>
      <c r="M271" s="126"/>
      <c r="N271" s="126"/>
      <c r="O271" s="126"/>
      <c r="P271" s="126"/>
      <c r="Q271" s="126"/>
      <c r="R271" s="126"/>
      <c r="S271" s="126"/>
      <c r="T271" s="126"/>
      <c r="U271" s="126"/>
      <c r="V271" s="126"/>
      <c r="W271" s="126"/>
      <c r="X271" s="126"/>
      <c r="Y271" s="126"/>
      <c r="Z271" s="126"/>
      <c r="AA271" s="126"/>
      <c r="AB271" s="126"/>
      <c r="AC271" s="126"/>
      <c r="AD271" s="126"/>
      <c r="AE271" s="126"/>
      <c r="AF271" s="126"/>
      <c r="AG271" s="126"/>
      <c r="AH271" s="126"/>
      <c r="AI271" s="126"/>
      <c r="AJ271" s="126"/>
      <c r="AK271" s="126"/>
      <c r="AL271" s="126"/>
      <c r="AM271" s="126"/>
      <c r="AN271" s="126"/>
      <c r="AO271" s="126"/>
      <c r="AP271" s="126"/>
      <c r="AQ271" s="126"/>
      <c r="AR271" s="126"/>
    </row>
    <row r="272" spans="1:44" x14ac:dyDescent="0.25">
      <c r="A272" s="126"/>
      <c r="B272" s="126"/>
      <c r="C272" s="128"/>
      <c r="D272" s="126"/>
      <c r="E272" s="126"/>
      <c r="F272" s="126"/>
      <c r="G272" s="126"/>
      <c r="H272" s="126"/>
      <c r="I272" s="126"/>
      <c r="J272" s="126"/>
      <c r="K272" s="126"/>
      <c r="L272" s="126"/>
      <c r="M272" s="126"/>
      <c r="N272" s="126"/>
      <c r="O272" s="126"/>
      <c r="P272" s="126"/>
      <c r="Q272" s="126"/>
      <c r="R272" s="126"/>
      <c r="S272" s="126"/>
      <c r="T272" s="126"/>
      <c r="U272" s="126"/>
      <c r="V272" s="126"/>
      <c r="W272" s="126"/>
      <c r="X272" s="126"/>
      <c r="Y272" s="126"/>
      <c r="Z272" s="126"/>
      <c r="AA272" s="126"/>
      <c r="AB272" s="126"/>
      <c r="AC272" s="126"/>
      <c r="AD272" s="126"/>
      <c r="AE272" s="126"/>
      <c r="AF272" s="126"/>
      <c r="AG272" s="126"/>
      <c r="AH272" s="126"/>
      <c r="AI272" s="126"/>
      <c r="AJ272" s="126"/>
      <c r="AK272" s="126"/>
      <c r="AL272" s="126"/>
      <c r="AM272" s="126"/>
      <c r="AN272" s="126"/>
      <c r="AO272" s="126"/>
      <c r="AP272" s="126"/>
      <c r="AQ272" s="126"/>
      <c r="AR272" s="126"/>
    </row>
    <row r="273" spans="1:44" x14ac:dyDescent="0.25">
      <c r="A273" s="126"/>
      <c r="B273" s="126"/>
      <c r="C273" s="128"/>
      <c r="D273" s="126"/>
      <c r="E273" s="126"/>
      <c r="F273" s="126"/>
      <c r="G273" s="126"/>
      <c r="H273" s="126"/>
      <c r="I273" s="126"/>
      <c r="J273" s="126"/>
      <c r="K273" s="126"/>
      <c r="L273" s="126"/>
      <c r="M273" s="126"/>
      <c r="N273" s="126"/>
      <c r="O273" s="126"/>
      <c r="P273" s="126"/>
      <c r="Q273" s="126"/>
      <c r="R273" s="126"/>
      <c r="S273" s="126"/>
      <c r="T273" s="126"/>
      <c r="U273" s="126"/>
      <c r="V273" s="126"/>
      <c r="W273" s="126"/>
      <c r="X273" s="126"/>
      <c r="Y273" s="126"/>
      <c r="Z273" s="126"/>
      <c r="AA273" s="126"/>
      <c r="AB273" s="126"/>
      <c r="AC273" s="126"/>
      <c r="AD273" s="126"/>
      <c r="AE273" s="126"/>
      <c r="AF273" s="126"/>
      <c r="AG273" s="126"/>
      <c r="AH273" s="126"/>
      <c r="AI273" s="126"/>
      <c r="AJ273" s="126"/>
      <c r="AK273" s="126"/>
      <c r="AL273" s="126"/>
      <c r="AM273" s="126"/>
      <c r="AN273" s="126"/>
      <c r="AO273" s="126"/>
      <c r="AP273" s="126"/>
      <c r="AQ273" s="126"/>
      <c r="AR273" s="126"/>
    </row>
    <row r="274" spans="1:44" x14ac:dyDescent="0.25">
      <c r="A274" s="126"/>
      <c r="B274" s="126"/>
      <c r="C274" s="128"/>
      <c r="D274" s="126"/>
      <c r="E274" s="126"/>
      <c r="F274" s="126"/>
      <c r="G274" s="126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  <c r="T274" s="126"/>
      <c r="U274" s="126"/>
      <c r="V274" s="126"/>
      <c r="W274" s="126"/>
      <c r="X274" s="126"/>
      <c r="Y274" s="126"/>
      <c r="Z274" s="126"/>
      <c r="AA274" s="126"/>
      <c r="AB274" s="126"/>
      <c r="AC274" s="126"/>
      <c r="AD274" s="126"/>
      <c r="AE274" s="126"/>
      <c r="AF274" s="126"/>
      <c r="AG274" s="126"/>
      <c r="AH274" s="126"/>
      <c r="AI274" s="126"/>
      <c r="AJ274" s="126"/>
      <c r="AK274" s="126"/>
      <c r="AL274" s="126"/>
      <c r="AM274" s="126"/>
      <c r="AN274" s="126"/>
      <c r="AO274" s="126"/>
      <c r="AP274" s="126"/>
      <c r="AQ274" s="126"/>
      <c r="AR274" s="126"/>
    </row>
    <row r="275" spans="1:44" x14ac:dyDescent="0.25">
      <c r="A275" s="126"/>
      <c r="B275" s="126"/>
      <c r="C275" s="128"/>
      <c r="D275" s="126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  <c r="Z275" s="126"/>
      <c r="AA275" s="126"/>
      <c r="AB275" s="126"/>
      <c r="AC275" s="126"/>
      <c r="AD275" s="126"/>
      <c r="AE275" s="126"/>
      <c r="AF275" s="126"/>
      <c r="AG275" s="126"/>
      <c r="AH275" s="126"/>
      <c r="AI275" s="126"/>
      <c r="AJ275" s="126"/>
      <c r="AK275" s="126"/>
      <c r="AL275" s="126"/>
      <c r="AM275" s="126"/>
      <c r="AN275" s="126"/>
      <c r="AO275" s="126"/>
      <c r="AP275" s="126"/>
      <c r="AQ275" s="126"/>
      <c r="AR275" s="126"/>
    </row>
    <row r="276" spans="1:44" x14ac:dyDescent="0.25">
      <c r="A276" s="126"/>
      <c r="B276" s="126"/>
      <c r="C276" s="128"/>
      <c r="D276" s="126"/>
      <c r="E276" s="126"/>
      <c r="F276" s="126"/>
      <c r="G276" s="126"/>
      <c r="H276" s="126"/>
      <c r="I276" s="126"/>
      <c r="J276" s="126"/>
      <c r="K276" s="126"/>
      <c r="L276" s="126"/>
      <c r="M276" s="126"/>
      <c r="N276" s="126"/>
      <c r="O276" s="126"/>
      <c r="P276" s="126"/>
      <c r="Q276" s="126"/>
      <c r="R276" s="126"/>
      <c r="S276" s="126"/>
      <c r="T276" s="126"/>
      <c r="U276" s="126"/>
      <c r="V276" s="126"/>
      <c r="W276" s="126"/>
      <c r="X276" s="126"/>
      <c r="Y276" s="126"/>
      <c r="Z276" s="126"/>
      <c r="AA276" s="126"/>
      <c r="AB276" s="126"/>
      <c r="AC276" s="126"/>
      <c r="AD276" s="126"/>
      <c r="AE276" s="126"/>
      <c r="AF276" s="126"/>
      <c r="AG276" s="126"/>
      <c r="AH276" s="126"/>
      <c r="AI276" s="126"/>
      <c r="AJ276" s="126"/>
      <c r="AK276" s="126"/>
      <c r="AL276" s="126"/>
      <c r="AM276" s="126"/>
      <c r="AN276" s="126"/>
      <c r="AO276" s="126"/>
      <c r="AP276" s="126"/>
      <c r="AQ276" s="126"/>
      <c r="AR276" s="126"/>
    </row>
    <row r="277" spans="1:44" x14ac:dyDescent="0.25">
      <c r="A277" s="126"/>
      <c r="B277" s="126"/>
      <c r="C277" s="128"/>
      <c r="D277" s="126"/>
      <c r="E277" s="126"/>
      <c r="F277" s="126"/>
      <c r="G277" s="126"/>
      <c r="H277" s="126"/>
      <c r="I277" s="126"/>
      <c r="J277" s="126"/>
      <c r="K277" s="126"/>
      <c r="L277" s="126"/>
      <c r="M277" s="126"/>
      <c r="N277" s="126"/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  <c r="Y277" s="126"/>
      <c r="Z277" s="126"/>
      <c r="AA277" s="126"/>
      <c r="AB277" s="126"/>
      <c r="AC277" s="126"/>
      <c r="AD277" s="126"/>
      <c r="AE277" s="126"/>
      <c r="AF277" s="126"/>
      <c r="AG277" s="126"/>
      <c r="AH277" s="126"/>
      <c r="AI277" s="126"/>
      <c r="AJ277" s="126"/>
      <c r="AK277" s="126"/>
      <c r="AL277" s="126"/>
      <c r="AM277" s="126"/>
      <c r="AN277" s="126"/>
      <c r="AO277" s="126"/>
      <c r="AP277" s="126"/>
      <c r="AQ277" s="126"/>
      <c r="AR277" s="126"/>
    </row>
    <row r="278" spans="1:44" x14ac:dyDescent="0.25">
      <c r="A278" s="126"/>
      <c r="B278" s="126"/>
      <c r="C278" s="128"/>
      <c r="D278" s="126"/>
      <c r="E278" s="126"/>
      <c r="F278" s="126"/>
      <c r="G278" s="126"/>
      <c r="H278" s="126"/>
      <c r="I278" s="126"/>
      <c r="J278" s="126"/>
      <c r="K278" s="126"/>
      <c r="L278" s="126"/>
      <c r="M278" s="126"/>
      <c r="N278" s="126"/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  <c r="Y278" s="126"/>
      <c r="Z278" s="126"/>
      <c r="AA278" s="126"/>
      <c r="AB278" s="126"/>
      <c r="AC278" s="126"/>
      <c r="AD278" s="126"/>
      <c r="AE278" s="126"/>
      <c r="AF278" s="126"/>
      <c r="AG278" s="126"/>
      <c r="AH278" s="126"/>
      <c r="AI278" s="126"/>
      <c r="AJ278" s="126"/>
      <c r="AK278" s="126"/>
      <c r="AL278" s="126"/>
      <c r="AM278" s="126"/>
      <c r="AN278" s="126"/>
      <c r="AO278" s="126"/>
      <c r="AP278" s="126"/>
      <c r="AQ278" s="126"/>
      <c r="AR278" s="126"/>
    </row>
    <row r="279" spans="1:44" x14ac:dyDescent="0.25">
      <c r="A279" s="126"/>
      <c r="B279" s="126"/>
      <c r="C279" s="128"/>
      <c r="D279" s="126"/>
      <c r="E279" s="126"/>
      <c r="F279" s="126"/>
      <c r="G279" s="126"/>
      <c r="H279" s="126"/>
      <c r="I279" s="126"/>
      <c r="J279" s="126"/>
      <c r="K279" s="126"/>
      <c r="L279" s="126"/>
      <c r="M279" s="126"/>
      <c r="N279" s="126"/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  <c r="Z279" s="126"/>
      <c r="AA279" s="126"/>
      <c r="AB279" s="126"/>
      <c r="AC279" s="126"/>
      <c r="AD279" s="126"/>
      <c r="AE279" s="126"/>
      <c r="AF279" s="126"/>
      <c r="AG279" s="126"/>
      <c r="AH279" s="126"/>
      <c r="AI279" s="126"/>
      <c r="AJ279" s="126"/>
      <c r="AK279" s="126"/>
      <c r="AL279" s="126"/>
      <c r="AM279" s="126"/>
      <c r="AN279" s="126"/>
      <c r="AO279" s="126"/>
      <c r="AP279" s="126"/>
      <c r="AQ279" s="126"/>
      <c r="AR279" s="126"/>
    </row>
    <row r="280" spans="1:44" x14ac:dyDescent="0.25">
      <c r="A280" s="126"/>
      <c r="B280" s="126"/>
      <c r="C280" s="128"/>
      <c r="D280" s="126"/>
      <c r="E280" s="126"/>
      <c r="F280" s="126"/>
      <c r="G280" s="126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  <c r="Z280" s="126"/>
      <c r="AA280" s="126"/>
      <c r="AB280" s="126"/>
      <c r="AC280" s="126"/>
      <c r="AD280" s="126"/>
      <c r="AE280" s="126"/>
      <c r="AF280" s="126"/>
      <c r="AG280" s="126"/>
      <c r="AH280" s="126"/>
      <c r="AI280" s="126"/>
      <c r="AJ280" s="126"/>
      <c r="AK280" s="126"/>
      <c r="AL280" s="126"/>
      <c r="AM280" s="126"/>
      <c r="AN280" s="126"/>
      <c r="AO280" s="126"/>
      <c r="AP280" s="126"/>
      <c r="AQ280" s="126"/>
      <c r="AR280" s="126"/>
    </row>
    <row r="281" spans="1:44" x14ac:dyDescent="0.25">
      <c r="A281" s="126"/>
      <c r="B281" s="126"/>
      <c r="C281" s="128"/>
      <c r="D281" s="126"/>
      <c r="E281" s="126"/>
      <c r="F281" s="126"/>
      <c r="G281" s="126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  <c r="Y281" s="126"/>
      <c r="Z281" s="126"/>
      <c r="AA281" s="126"/>
      <c r="AB281" s="126"/>
      <c r="AC281" s="126"/>
      <c r="AD281" s="126"/>
      <c r="AE281" s="126"/>
      <c r="AF281" s="126"/>
      <c r="AG281" s="126"/>
      <c r="AH281" s="126"/>
      <c r="AI281" s="126"/>
      <c r="AJ281" s="126"/>
      <c r="AK281" s="126"/>
      <c r="AL281" s="126"/>
      <c r="AM281" s="126"/>
      <c r="AN281" s="126"/>
      <c r="AO281" s="126"/>
      <c r="AP281" s="126"/>
      <c r="AQ281" s="126"/>
      <c r="AR281" s="126"/>
    </row>
    <row r="282" spans="1:44" x14ac:dyDescent="0.25">
      <c r="A282" s="126"/>
      <c r="B282" s="126"/>
      <c r="C282" s="128"/>
      <c r="D282" s="126"/>
      <c r="E282" s="126"/>
      <c r="F282" s="126"/>
      <c r="G282" s="126"/>
      <c r="H282" s="126"/>
      <c r="I282" s="126"/>
      <c r="J282" s="126"/>
      <c r="K282" s="126"/>
      <c r="L282" s="126"/>
      <c r="M282" s="126"/>
      <c r="N282" s="126"/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  <c r="Y282" s="126"/>
      <c r="Z282" s="126"/>
      <c r="AA282" s="126"/>
      <c r="AB282" s="126"/>
      <c r="AC282" s="126"/>
      <c r="AD282" s="126"/>
      <c r="AE282" s="126"/>
      <c r="AF282" s="126"/>
      <c r="AG282" s="126"/>
      <c r="AH282" s="126"/>
      <c r="AI282" s="126"/>
      <c r="AJ282" s="126"/>
      <c r="AK282" s="126"/>
      <c r="AL282" s="126"/>
      <c r="AM282" s="126"/>
      <c r="AN282" s="126"/>
      <c r="AO282" s="126"/>
      <c r="AP282" s="126"/>
      <c r="AQ282" s="126"/>
      <c r="AR282" s="126"/>
    </row>
    <row r="283" spans="1:44" x14ac:dyDescent="0.25">
      <c r="A283" s="126"/>
      <c r="B283" s="126"/>
      <c r="C283" s="128"/>
      <c r="D283" s="126"/>
      <c r="E283" s="126"/>
      <c r="F283" s="126"/>
      <c r="G283" s="126"/>
      <c r="H283" s="126"/>
      <c r="I283" s="126"/>
      <c r="J283" s="126"/>
      <c r="K283" s="126"/>
      <c r="L283" s="126"/>
      <c r="M283" s="126"/>
      <c r="N283" s="126"/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  <c r="Y283" s="126"/>
      <c r="Z283" s="126"/>
      <c r="AA283" s="126"/>
      <c r="AB283" s="126"/>
      <c r="AC283" s="126"/>
      <c r="AD283" s="126"/>
      <c r="AE283" s="126"/>
      <c r="AF283" s="126"/>
      <c r="AG283" s="126"/>
      <c r="AH283" s="126"/>
      <c r="AI283" s="126"/>
      <c r="AJ283" s="126"/>
      <c r="AK283" s="126"/>
      <c r="AL283" s="126"/>
      <c r="AM283" s="126"/>
      <c r="AN283" s="126"/>
      <c r="AO283" s="126"/>
      <c r="AP283" s="126"/>
      <c r="AQ283" s="126"/>
      <c r="AR283" s="126"/>
    </row>
    <row r="284" spans="1:44" x14ac:dyDescent="0.25">
      <c r="A284" s="126"/>
      <c r="B284" s="126"/>
      <c r="C284" s="128"/>
      <c r="D284" s="126"/>
      <c r="E284" s="126"/>
      <c r="F284" s="126"/>
      <c r="G284" s="126"/>
      <c r="H284" s="126"/>
      <c r="I284" s="126"/>
      <c r="J284" s="126"/>
      <c r="K284" s="126"/>
      <c r="L284" s="126"/>
      <c r="M284" s="126"/>
      <c r="N284" s="126"/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  <c r="Z284" s="126"/>
      <c r="AA284" s="126"/>
      <c r="AB284" s="126"/>
      <c r="AC284" s="126"/>
      <c r="AD284" s="126"/>
      <c r="AE284" s="126"/>
      <c r="AF284" s="126"/>
      <c r="AG284" s="126"/>
      <c r="AH284" s="126"/>
      <c r="AI284" s="126"/>
      <c r="AJ284" s="126"/>
      <c r="AK284" s="126"/>
      <c r="AL284" s="126"/>
      <c r="AM284" s="126"/>
      <c r="AN284" s="126"/>
      <c r="AO284" s="126"/>
      <c r="AP284" s="126"/>
      <c r="AQ284" s="126"/>
      <c r="AR284" s="126"/>
    </row>
    <row r="285" spans="1:44" x14ac:dyDescent="0.25">
      <c r="A285" s="126"/>
      <c r="B285" s="126"/>
      <c r="C285" s="128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  <c r="Z285" s="126"/>
      <c r="AA285" s="126"/>
      <c r="AB285" s="126"/>
      <c r="AC285" s="126"/>
      <c r="AD285" s="126"/>
      <c r="AE285" s="126"/>
      <c r="AF285" s="126"/>
      <c r="AG285" s="126"/>
      <c r="AH285" s="126"/>
      <c r="AI285" s="126"/>
      <c r="AJ285" s="126"/>
      <c r="AK285" s="126"/>
      <c r="AL285" s="126"/>
      <c r="AM285" s="126"/>
      <c r="AN285" s="126"/>
      <c r="AO285" s="126"/>
      <c r="AP285" s="126"/>
      <c r="AQ285" s="126"/>
      <c r="AR285" s="126"/>
    </row>
    <row r="286" spans="1:44" x14ac:dyDescent="0.25">
      <c r="A286" s="126"/>
      <c r="B286" s="126"/>
      <c r="C286" s="128"/>
      <c r="D286" s="126"/>
      <c r="E286" s="126"/>
      <c r="F286" s="126"/>
      <c r="G286" s="126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  <c r="Z286" s="126"/>
      <c r="AA286" s="126"/>
      <c r="AB286" s="126"/>
      <c r="AC286" s="126"/>
      <c r="AD286" s="126"/>
      <c r="AE286" s="126"/>
      <c r="AF286" s="126"/>
      <c r="AG286" s="126"/>
      <c r="AH286" s="126"/>
      <c r="AI286" s="126"/>
      <c r="AJ286" s="126"/>
      <c r="AK286" s="126"/>
      <c r="AL286" s="126"/>
      <c r="AM286" s="126"/>
      <c r="AN286" s="126"/>
      <c r="AO286" s="126"/>
      <c r="AP286" s="126"/>
      <c r="AQ286" s="126"/>
      <c r="AR286" s="126"/>
    </row>
    <row r="287" spans="1:44" x14ac:dyDescent="0.25">
      <c r="A287" s="126"/>
      <c r="B287" s="126"/>
      <c r="C287" s="128"/>
      <c r="D287" s="126"/>
      <c r="E287" s="126"/>
      <c r="F287" s="126"/>
      <c r="G287" s="126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  <c r="Z287" s="126"/>
      <c r="AA287" s="126"/>
      <c r="AB287" s="126"/>
      <c r="AC287" s="126"/>
      <c r="AD287" s="126"/>
      <c r="AE287" s="126"/>
      <c r="AF287" s="126"/>
      <c r="AG287" s="126"/>
      <c r="AH287" s="126"/>
      <c r="AI287" s="126"/>
      <c r="AJ287" s="126"/>
      <c r="AK287" s="126"/>
      <c r="AL287" s="126"/>
      <c r="AM287" s="126"/>
      <c r="AN287" s="126"/>
      <c r="AO287" s="126"/>
      <c r="AP287" s="126"/>
      <c r="AQ287" s="126"/>
      <c r="AR287" s="126"/>
    </row>
    <row r="288" spans="1:44" x14ac:dyDescent="0.25">
      <c r="A288" s="126"/>
      <c r="B288" s="126"/>
      <c r="C288" s="128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  <c r="Z288" s="126"/>
      <c r="AA288" s="126"/>
      <c r="AB288" s="126"/>
      <c r="AC288" s="126"/>
      <c r="AD288" s="126"/>
      <c r="AE288" s="126"/>
      <c r="AF288" s="126"/>
      <c r="AG288" s="126"/>
      <c r="AH288" s="126"/>
      <c r="AI288" s="126"/>
      <c r="AJ288" s="126"/>
      <c r="AK288" s="126"/>
      <c r="AL288" s="126"/>
      <c r="AM288" s="126"/>
      <c r="AN288" s="126"/>
      <c r="AO288" s="126"/>
      <c r="AP288" s="126"/>
      <c r="AQ288" s="126"/>
      <c r="AR288" s="126"/>
    </row>
    <row r="289" spans="1:44" x14ac:dyDescent="0.25">
      <c r="A289" s="126"/>
      <c r="B289" s="126"/>
      <c r="C289" s="128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  <c r="AA289" s="126"/>
      <c r="AB289" s="126"/>
      <c r="AC289" s="126"/>
      <c r="AD289" s="126"/>
      <c r="AE289" s="126"/>
      <c r="AF289" s="126"/>
      <c r="AG289" s="126"/>
      <c r="AH289" s="126"/>
      <c r="AI289" s="126"/>
      <c r="AJ289" s="126"/>
      <c r="AK289" s="126"/>
      <c r="AL289" s="126"/>
      <c r="AM289" s="126"/>
      <c r="AN289" s="126"/>
      <c r="AO289" s="126"/>
      <c r="AP289" s="126"/>
      <c r="AQ289" s="126"/>
      <c r="AR289" s="126"/>
    </row>
    <row r="290" spans="1:44" x14ac:dyDescent="0.25">
      <c r="A290" s="126"/>
      <c r="B290" s="126"/>
      <c r="C290" s="128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  <c r="Z290" s="126"/>
      <c r="AA290" s="126"/>
      <c r="AB290" s="126"/>
      <c r="AC290" s="126"/>
      <c r="AD290" s="126"/>
      <c r="AE290" s="126"/>
      <c r="AF290" s="126"/>
      <c r="AG290" s="126"/>
      <c r="AH290" s="126"/>
      <c r="AI290" s="126"/>
      <c r="AJ290" s="126"/>
      <c r="AK290" s="126"/>
      <c r="AL290" s="126"/>
      <c r="AM290" s="126"/>
      <c r="AN290" s="126"/>
      <c r="AO290" s="126"/>
      <c r="AP290" s="126"/>
      <c r="AQ290" s="126"/>
      <c r="AR290" s="126"/>
    </row>
    <row r="291" spans="1:44" x14ac:dyDescent="0.25">
      <c r="A291" s="126"/>
      <c r="B291" s="126"/>
      <c r="C291" s="128"/>
      <c r="D291" s="126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  <c r="Z291" s="126"/>
      <c r="AA291" s="126"/>
      <c r="AB291" s="126"/>
      <c r="AC291" s="126"/>
      <c r="AD291" s="126"/>
      <c r="AE291" s="126"/>
      <c r="AF291" s="126"/>
      <c r="AG291" s="126"/>
      <c r="AH291" s="126"/>
      <c r="AI291" s="126"/>
      <c r="AJ291" s="126"/>
      <c r="AK291" s="126"/>
      <c r="AL291" s="126"/>
      <c r="AM291" s="126"/>
      <c r="AN291" s="126"/>
      <c r="AO291" s="126"/>
      <c r="AP291" s="126"/>
      <c r="AQ291" s="126"/>
      <c r="AR291" s="126"/>
    </row>
    <row r="292" spans="1:44" x14ac:dyDescent="0.25">
      <c r="A292" s="126"/>
      <c r="B292" s="126"/>
      <c r="C292" s="128"/>
      <c r="D292" s="126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  <c r="Z292" s="126"/>
      <c r="AA292" s="126"/>
      <c r="AB292" s="126"/>
      <c r="AC292" s="126"/>
      <c r="AD292" s="126"/>
      <c r="AE292" s="126"/>
      <c r="AF292" s="126"/>
      <c r="AG292" s="126"/>
      <c r="AH292" s="126"/>
      <c r="AI292" s="126"/>
      <c r="AJ292" s="126"/>
      <c r="AK292" s="126"/>
      <c r="AL292" s="126"/>
      <c r="AM292" s="126"/>
      <c r="AN292" s="126"/>
      <c r="AO292" s="126"/>
      <c r="AP292" s="126"/>
      <c r="AQ292" s="126"/>
      <c r="AR292" s="126"/>
    </row>
    <row r="293" spans="1:44" x14ac:dyDescent="0.25">
      <c r="A293" s="126"/>
      <c r="B293" s="126"/>
      <c r="C293" s="128"/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  <c r="Z293" s="126"/>
      <c r="AA293" s="126"/>
      <c r="AB293" s="126"/>
      <c r="AC293" s="126"/>
      <c r="AD293" s="126"/>
      <c r="AE293" s="126"/>
      <c r="AF293" s="126"/>
      <c r="AG293" s="126"/>
      <c r="AH293" s="126"/>
      <c r="AI293" s="126"/>
      <c r="AJ293" s="126"/>
      <c r="AK293" s="126"/>
      <c r="AL293" s="126"/>
      <c r="AM293" s="126"/>
      <c r="AN293" s="126"/>
      <c r="AO293" s="126"/>
      <c r="AP293" s="126"/>
      <c r="AQ293" s="126"/>
      <c r="AR293" s="126"/>
    </row>
    <row r="294" spans="1:44" x14ac:dyDescent="0.25">
      <c r="A294" s="126"/>
      <c r="B294" s="126"/>
      <c r="C294" s="128"/>
      <c r="D294" s="126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  <c r="Z294" s="126"/>
      <c r="AA294" s="126"/>
      <c r="AB294" s="126"/>
      <c r="AC294" s="126"/>
      <c r="AD294" s="126"/>
      <c r="AE294" s="126"/>
      <c r="AF294" s="126"/>
      <c r="AG294" s="126"/>
      <c r="AH294" s="126"/>
      <c r="AI294" s="126"/>
      <c r="AJ294" s="126"/>
      <c r="AK294" s="126"/>
      <c r="AL294" s="126"/>
      <c r="AM294" s="126"/>
      <c r="AN294" s="126"/>
      <c r="AO294" s="126"/>
      <c r="AP294" s="126"/>
      <c r="AQ294" s="126"/>
      <c r="AR294" s="126"/>
    </row>
    <row r="295" spans="1:44" x14ac:dyDescent="0.25">
      <c r="A295" s="126"/>
      <c r="B295" s="126"/>
      <c r="C295" s="128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  <c r="AA295" s="126"/>
      <c r="AB295" s="126"/>
      <c r="AC295" s="126"/>
      <c r="AD295" s="126"/>
      <c r="AE295" s="126"/>
      <c r="AF295" s="126"/>
      <c r="AG295" s="126"/>
      <c r="AH295" s="126"/>
      <c r="AI295" s="126"/>
      <c r="AJ295" s="126"/>
      <c r="AK295" s="126"/>
      <c r="AL295" s="126"/>
      <c r="AM295" s="126"/>
      <c r="AN295" s="126"/>
      <c r="AO295" s="126"/>
      <c r="AP295" s="126"/>
      <c r="AQ295" s="126"/>
      <c r="AR295" s="126"/>
    </row>
    <row r="296" spans="1:44" x14ac:dyDescent="0.25">
      <c r="A296" s="126"/>
      <c r="B296" s="126"/>
      <c r="C296" s="128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  <c r="Z296" s="126"/>
      <c r="AA296" s="126"/>
      <c r="AB296" s="126"/>
      <c r="AC296" s="126"/>
      <c r="AD296" s="126"/>
      <c r="AE296" s="126"/>
      <c r="AF296" s="126"/>
      <c r="AG296" s="126"/>
      <c r="AH296" s="126"/>
      <c r="AI296" s="126"/>
      <c r="AJ296" s="126"/>
      <c r="AK296" s="126"/>
      <c r="AL296" s="126"/>
      <c r="AM296" s="126"/>
      <c r="AN296" s="126"/>
      <c r="AO296" s="126"/>
      <c r="AP296" s="126"/>
      <c r="AQ296" s="126"/>
      <c r="AR296" s="126"/>
    </row>
    <row r="297" spans="1:44" x14ac:dyDescent="0.25">
      <c r="A297" s="126"/>
      <c r="B297" s="126"/>
      <c r="C297" s="128"/>
      <c r="D297" s="126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  <c r="AA297" s="126"/>
      <c r="AB297" s="126"/>
      <c r="AC297" s="126"/>
      <c r="AD297" s="126"/>
      <c r="AE297" s="126"/>
      <c r="AF297" s="126"/>
      <c r="AG297" s="126"/>
      <c r="AH297" s="126"/>
      <c r="AI297" s="126"/>
      <c r="AJ297" s="126"/>
      <c r="AK297" s="126"/>
      <c r="AL297" s="126"/>
      <c r="AM297" s="126"/>
      <c r="AN297" s="126"/>
      <c r="AO297" s="126"/>
      <c r="AP297" s="126"/>
      <c r="AQ297" s="126"/>
      <c r="AR297" s="126"/>
    </row>
    <row r="298" spans="1:44" x14ac:dyDescent="0.25">
      <c r="A298" s="126"/>
      <c r="B298" s="126"/>
      <c r="C298" s="128"/>
      <c r="D298" s="126"/>
      <c r="E298" s="126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  <c r="AA298" s="126"/>
      <c r="AB298" s="126"/>
      <c r="AC298" s="126"/>
      <c r="AD298" s="126"/>
      <c r="AE298" s="126"/>
      <c r="AF298" s="126"/>
      <c r="AG298" s="126"/>
      <c r="AH298" s="126"/>
      <c r="AI298" s="126"/>
      <c r="AJ298" s="126"/>
      <c r="AK298" s="126"/>
      <c r="AL298" s="126"/>
      <c r="AM298" s="126"/>
      <c r="AN298" s="126"/>
      <c r="AO298" s="126"/>
      <c r="AP298" s="126"/>
      <c r="AQ298" s="126"/>
      <c r="AR298" s="126"/>
    </row>
    <row r="299" spans="1:44" x14ac:dyDescent="0.25">
      <c r="A299" s="126"/>
      <c r="B299" s="126"/>
      <c r="C299" s="128"/>
      <c r="D299" s="126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  <c r="AA299" s="126"/>
      <c r="AB299" s="126"/>
      <c r="AC299" s="126"/>
      <c r="AD299" s="126"/>
      <c r="AE299" s="126"/>
      <c r="AF299" s="126"/>
      <c r="AG299" s="126"/>
      <c r="AH299" s="126"/>
      <c r="AI299" s="126"/>
      <c r="AJ299" s="126"/>
      <c r="AK299" s="126"/>
      <c r="AL299" s="126"/>
      <c r="AM299" s="126"/>
      <c r="AN299" s="126"/>
      <c r="AO299" s="126"/>
      <c r="AP299" s="126"/>
      <c r="AQ299" s="126"/>
      <c r="AR299" s="126"/>
    </row>
    <row r="300" spans="1:44" x14ac:dyDescent="0.25">
      <c r="A300" s="126"/>
      <c r="B300" s="126"/>
      <c r="C300" s="128"/>
      <c r="D300" s="126"/>
      <c r="E300" s="126"/>
      <c r="F300" s="126"/>
      <c r="G300" s="126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  <c r="AA300" s="126"/>
      <c r="AB300" s="126"/>
      <c r="AC300" s="126"/>
      <c r="AD300" s="126"/>
      <c r="AE300" s="126"/>
      <c r="AF300" s="126"/>
      <c r="AG300" s="126"/>
      <c r="AH300" s="126"/>
      <c r="AI300" s="126"/>
      <c r="AJ300" s="126"/>
      <c r="AK300" s="126"/>
      <c r="AL300" s="126"/>
      <c r="AM300" s="126"/>
      <c r="AN300" s="126"/>
      <c r="AO300" s="126"/>
      <c r="AP300" s="126"/>
      <c r="AQ300" s="126"/>
      <c r="AR300" s="126"/>
    </row>
    <row r="301" spans="1:44" x14ac:dyDescent="0.25">
      <c r="A301" s="126"/>
      <c r="B301" s="126"/>
      <c r="C301" s="128"/>
      <c r="D301" s="126"/>
      <c r="E301" s="126"/>
      <c r="F301" s="126"/>
      <c r="G301" s="126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  <c r="AA301" s="126"/>
      <c r="AB301" s="126"/>
      <c r="AC301" s="126"/>
      <c r="AD301" s="126"/>
      <c r="AE301" s="126"/>
      <c r="AF301" s="126"/>
      <c r="AG301" s="126"/>
      <c r="AH301" s="126"/>
      <c r="AI301" s="126"/>
      <c r="AJ301" s="126"/>
      <c r="AK301" s="126"/>
      <c r="AL301" s="126"/>
      <c r="AM301" s="126"/>
      <c r="AN301" s="126"/>
      <c r="AO301" s="126"/>
      <c r="AP301" s="126"/>
      <c r="AQ301" s="126"/>
      <c r="AR301" s="126"/>
    </row>
    <row r="302" spans="1:44" x14ac:dyDescent="0.25">
      <c r="A302" s="126"/>
      <c r="B302" s="126"/>
      <c r="C302" s="128"/>
      <c r="D302" s="126"/>
      <c r="E302" s="126"/>
      <c r="F302" s="126"/>
      <c r="G302" s="126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  <c r="AA302" s="126"/>
      <c r="AB302" s="126"/>
      <c r="AC302" s="126"/>
      <c r="AD302" s="126"/>
      <c r="AE302" s="126"/>
      <c r="AF302" s="126"/>
      <c r="AG302" s="126"/>
      <c r="AH302" s="126"/>
      <c r="AI302" s="126"/>
      <c r="AJ302" s="126"/>
      <c r="AK302" s="126"/>
      <c r="AL302" s="126"/>
      <c r="AM302" s="126"/>
      <c r="AN302" s="126"/>
      <c r="AO302" s="126"/>
      <c r="AP302" s="126"/>
      <c r="AQ302" s="126"/>
      <c r="AR302" s="126"/>
    </row>
    <row r="303" spans="1:44" x14ac:dyDescent="0.25">
      <c r="A303" s="126"/>
      <c r="B303" s="126"/>
      <c r="C303" s="128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  <c r="AA303" s="126"/>
      <c r="AB303" s="126"/>
      <c r="AC303" s="126"/>
      <c r="AD303" s="126"/>
      <c r="AE303" s="126"/>
      <c r="AF303" s="126"/>
      <c r="AG303" s="126"/>
      <c r="AH303" s="126"/>
      <c r="AI303" s="126"/>
      <c r="AJ303" s="126"/>
      <c r="AK303" s="126"/>
      <c r="AL303" s="126"/>
      <c r="AM303" s="126"/>
      <c r="AN303" s="126"/>
      <c r="AO303" s="126"/>
      <c r="AP303" s="126"/>
      <c r="AQ303" s="126"/>
      <c r="AR303" s="126"/>
    </row>
    <row r="304" spans="1:44" x14ac:dyDescent="0.25">
      <c r="A304" s="126"/>
      <c r="B304" s="126"/>
      <c r="C304" s="128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  <c r="AA304" s="126"/>
      <c r="AB304" s="126"/>
      <c r="AC304" s="126"/>
      <c r="AD304" s="126"/>
      <c r="AE304" s="126"/>
      <c r="AF304" s="126"/>
      <c r="AG304" s="126"/>
      <c r="AH304" s="126"/>
      <c r="AI304" s="126"/>
      <c r="AJ304" s="126"/>
      <c r="AK304" s="126"/>
      <c r="AL304" s="126"/>
      <c r="AM304" s="126"/>
      <c r="AN304" s="126"/>
      <c r="AO304" s="126"/>
      <c r="AP304" s="126"/>
      <c r="AQ304" s="126"/>
      <c r="AR304" s="126"/>
    </row>
    <row r="305" spans="1:44" x14ac:dyDescent="0.25">
      <c r="A305" s="126"/>
      <c r="B305" s="126"/>
      <c r="C305" s="128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  <c r="AA305" s="126"/>
      <c r="AB305" s="126"/>
      <c r="AC305" s="126"/>
      <c r="AD305" s="126"/>
      <c r="AE305" s="126"/>
      <c r="AF305" s="126"/>
      <c r="AG305" s="126"/>
      <c r="AH305" s="126"/>
      <c r="AI305" s="126"/>
      <c r="AJ305" s="126"/>
      <c r="AK305" s="126"/>
      <c r="AL305" s="126"/>
      <c r="AM305" s="126"/>
      <c r="AN305" s="126"/>
      <c r="AO305" s="126"/>
      <c r="AP305" s="126"/>
      <c r="AQ305" s="126"/>
      <c r="AR305" s="126"/>
    </row>
    <row r="306" spans="1:44" x14ac:dyDescent="0.25">
      <c r="A306" s="126"/>
      <c r="B306" s="126"/>
      <c r="C306" s="128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  <c r="AA306" s="126"/>
      <c r="AB306" s="126"/>
      <c r="AC306" s="126"/>
      <c r="AD306" s="126"/>
      <c r="AE306" s="126"/>
      <c r="AF306" s="126"/>
      <c r="AG306" s="126"/>
      <c r="AH306" s="126"/>
      <c r="AI306" s="126"/>
      <c r="AJ306" s="126"/>
      <c r="AK306" s="126"/>
      <c r="AL306" s="126"/>
      <c r="AM306" s="126"/>
      <c r="AN306" s="126"/>
      <c r="AO306" s="126"/>
      <c r="AP306" s="126"/>
      <c r="AQ306" s="126"/>
      <c r="AR306" s="126"/>
    </row>
    <row r="307" spans="1:44" x14ac:dyDescent="0.25">
      <c r="A307" s="126"/>
      <c r="B307" s="126"/>
      <c r="C307" s="128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  <c r="AA307" s="126"/>
      <c r="AB307" s="126"/>
      <c r="AC307" s="126"/>
      <c r="AD307" s="126"/>
      <c r="AE307" s="126"/>
      <c r="AF307" s="126"/>
      <c r="AG307" s="126"/>
      <c r="AH307" s="126"/>
      <c r="AI307" s="126"/>
      <c r="AJ307" s="126"/>
      <c r="AK307" s="126"/>
      <c r="AL307" s="126"/>
      <c r="AM307" s="126"/>
      <c r="AN307" s="126"/>
      <c r="AO307" s="126"/>
      <c r="AP307" s="126"/>
      <c r="AQ307" s="126"/>
      <c r="AR307" s="126"/>
    </row>
    <row r="308" spans="1:44" x14ac:dyDescent="0.25">
      <c r="A308" s="126"/>
      <c r="B308" s="126"/>
      <c r="C308" s="128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  <c r="AA308" s="126"/>
      <c r="AB308" s="126"/>
      <c r="AC308" s="126"/>
      <c r="AD308" s="126"/>
      <c r="AE308" s="126"/>
      <c r="AF308" s="126"/>
      <c r="AG308" s="126"/>
      <c r="AH308" s="126"/>
      <c r="AI308" s="126"/>
      <c r="AJ308" s="126"/>
      <c r="AK308" s="126"/>
      <c r="AL308" s="126"/>
      <c r="AM308" s="126"/>
      <c r="AN308" s="126"/>
      <c r="AO308" s="126"/>
      <c r="AP308" s="126"/>
      <c r="AQ308" s="126"/>
      <c r="AR308" s="126"/>
    </row>
    <row r="309" spans="1:44" x14ac:dyDescent="0.25">
      <c r="A309" s="126"/>
      <c r="B309" s="126"/>
      <c r="C309" s="128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  <c r="AA309" s="126"/>
      <c r="AB309" s="126"/>
      <c r="AC309" s="126"/>
      <c r="AD309" s="126"/>
      <c r="AE309" s="126"/>
      <c r="AF309" s="126"/>
      <c r="AG309" s="126"/>
      <c r="AH309" s="126"/>
      <c r="AI309" s="126"/>
      <c r="AJ309" s="126"/>
      <c r="AK309" s="126"/>
      <c r="AL309" s="126"/>
      <c r="AM309" s="126"/>
      <c r="AN309" s="126"/>
      <c r="AO309" s="126"/>
      <c r="AP309" s="126"/>
      <c r="AQ309" s="126"/>
      <c r="AR309" s="126"/>
    </row>
    <row r="310" spans="1:44" x14ac:dyDescent="0.25">
      <c r="A310" s="126"/>
      <c r="B310" s="126"/>
      <c r="C310" s="128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  <c r="AA310" s="126"/>
      <c r="AB310" s="126"/>
      <c r="AC310" s="126"/>
      <c r="AD310" s="126"/>
      <c r="AE310" s="126"/>
      <c r="AF310" s="126"/>
      <c r="AG310" s="126"/>
      <c r="AH310" s="126"/>
      <c r="AI310" s="126"/>
      <c r="AJ310" s="126"/>
      <c r="AK310" s="126"/>
      <c r="AL310" s="126"/>
      <c r="AM310" s="126"/>
      <c r="AN310" s="126"/>
      <c r="AO310" s="126"/>
      <c r="AP310" s="126"/>
      <c r="AQ310" s="126"/>
      <c r="AR310" s="126"/>
    </row>
    <row r="311" spans="1:44" x14ac:dyDescent="0.25">
      <c r="A311" s="126"/>
      <c r="B311" s="126"/>
      <c r="C311" s="128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  <c r="AA311" s="126"/>
      <c r="AB311" s="126"/>
      <c r="AC311" s="126"/>
      <c r="AD311" s="126"/>
      <c r="AE311" s="126"/>
      <c r="AF311" s="126"/>
      <c r="AG311" s="126"/>
      <c r="AH311" s="126"/>
      <c r="AI311" s="126"/>
      <c r="AJ311" s="126"/>
      <c r="AK311" s="126"/>
      <c r="AL311" s="126"/>
      <c r="AM311" s="126"/>
      <c r="AN311" s="126"/>
      <c r="AO311" s="126"/>
      <c r="AP311" s="126"/>
      <c r="AQ311" s="126"/>
      <c r="AR311" s="126"/>
    </row>
    <row r="312" spans="1:44" x14ac:dyDescent="0.25">
      <c r="A312" s="126"/>
      <c r="B312" s="126"/>
      <c r="C312" s="128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  <c r="AA312" s="126"/>
      <c r="AB312" s="126"/>
      <c r="AC312" s="126"/>
      <c r="AD312" s="126"/>
      <c r="AE312" s="126"/>
      <c r="AF312" s="126"/>
      <c r="AG312" s="126"/>
      <c r="AH312" s="126"/>
      <c r="AI312" s="126"/>
      <c r="AJ312" s="126"/>
      <c r="AK312" s="126"/>
      <c r="AL312" s="126"/>
      <c r="AM312" s="126"/>
      <c r="AN312" s="126"/>
      <c r="AO312" s="126"/>
      <c r="AP312" s="126"/>
      <c r="AQ312" s="126"/>
      <c r="AR312" s="126"/>
    </row>
    <row r="313" spans="1:44" x14ac:dyDescent="0.25">
      <c r="A313" s="126"/>
      <c r="B313" s="126"/>
      <c r="C313" s="128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  <c r="AA313" s="126"/>
      <c r="AB313" s="126"/>
      <c r="AC313" s="126"/>
      <c r="AD313" s="126"/>
      <c r="AE313" s="126"/>
      <c r="AF313" s="126"/>
      <c r="AG313" s="126"/>
      <c r="AH313" s="126"/>
      <c r="AI313" s="126"/>
      <c r="AJ313" s="126"/>
      <c r="AK313" s="126"/>
      <c r="AL313" s="126"/>
      <c r="AM313" s="126"/>
      <c r="AN313" s="126"/>
      <c r="AO313" s="126"/>
      <c r="AP313" s="126"/>
      <c r="AQ313" s="126"/>
      <c r="AR313" s="126"/>
    </row>
    <row r="314" spans="1:44" x14ac:dyDescent="0.25">
      <c r="A314" s="126"/>
      <c r="B314" s="126"/>
      <c r="C314" s="128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  <c r="AA314" s="126"/>
      <c r="AB314" s="126"/>
      <c r="AC314" s="126"/>
      <c r="AD314" s="126"/>
      <c r="AE314" s="126"/>
      <c r="AF314" s="126"/>
      <c r="AG314" s="126"/>
      <c r="AH314" s="126"/>
      <c r="AI314" s="126"/>
      <c r="AJ314" s="126"/>
      <c r="AK314" s="126"/>
      <c r="AL314" s="126"/>
      <c r="AM314" s="126"/>
      <c r="AN314" s="126"/>
      <c r="AO314" s="126"/>
      <c r="AP314" s="126"/>
      <c r="AQ314" s="126"/>
      <c r="AR314" s="126"/>
    </row>
    <row r="315" spans="1:44" x14ac:dyDescent="0.25">
      <c r="A315" s="126"/>
      <c r="B315" s="126"/>
      <c r="C315" s="128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  <c r="AA315" s="126"/>
      <c r="AB315" s="126"/>
      <c r="AC315" s="126"/>
      <c r="AD315" s="126"/>
      <c r="AE315" s="126"/>
      <c r="AF315" s="126"/>
      <c r="AG315" s="126"/>
      <c r="AH315" s="126"/>
      <c r="AI315" s="126"/>
      <c r="AJ315" s="126"/>
      <c r="AK315" s="126"/>
      <c r="AL315" s="126"/>
      <c r="AM315" s="126"/>
      <c r="AN315" s="126"/>
      <c r="AO315" s="126"/>
      <c r="AP315" s="126"/>
      <c r="AQ315" s="126"/>
      <c r="AR315" s="126"/>
    </row>
    <row r="316" spans="1:44" x14ac:dyDescent="0.25">
      <c r="A316" s="126"/>
      <c r="B316" s="126"/>
      <c r="C316" s="128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  <c r="AA316" s="126"/>
      <c r="AB316" s="126"/>
      <c r="AC316" s="126"/>
      <c r="AD316" s="126"/>
      <c r="AE316" s="126"/>
      <c r="AF316" s="126"/>
      <c r="AG316" s="126"/>
      <c r="AH316" s="126"/>
      <c r="AI316" s="126"/>
      <c r="AJ316" s="126"/>
      <c r="AK316" s="126"/>
      <c r="AL316" s="126"/>
      <c r="AM316" s="126"/>
      <c r="AN316" s="126"/>
      <c r="AO316" s="126"/>
      <c r="AP316" s="126"/>
      <c r="AQ316" s="126"/>
      <c r="AR316" s="126"/>
    </row>
    <row r="317" spans="1:44" x14ac:dyDescent="0.25">
      <c r="A317" s="126"/>
      <c r="B317" s="126"/>
      <c r="C317" s="128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  <c r="AA317" s="126"/>
      <c r="AB317" s="126"/>
      <c r="AC317" s="126"/>
      <c r="AD317" s="126"/>
      <c r="AE317" s="126"/>
      <c r="AF317" s="126"/>
      <c r="AG317" s="126"/>
      <c r="AH317" s="126"/>
      <c r="AI317" s="126"/>
      <c r="AJ317" s="126"/>
      <c r="AK317" s="126"/>
      <c r="AL317" s="126"/>
      <c r="AM317" s="126"/>
      <c r="AN317" s="126"/>
      <c r="AO317" s="126"/>
      <c r="AP317" s="126"/>
      <c r="AQ317" s="126"/>
      <c r="AR317" s="126"/>
    </row>
    <row r="318" spans="1:44" x14ac:dyDescent="0.25">
      <c r="A318" s="126"/>
      <c r="B318" s="126"/>
      <c r="C318" s="128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  <c r="AA318" s="126"/>
      <c r="AB318" s="126"/>
      <c r="AC318" s="126"/>
      <c r="AD318" s="126"/>
      <c r="AE318" s="126"/>
      <c r="AF318" s="126"/>
      <c r="AG318" s="126"/>
      <c r="AH318" s="126"/>
      <c r="AI318" s="126"/>
      <c r="AJ318" s="126"/>
      <c r="AK318" s="126"/>
      <c r="AL318" s="126"/>
      <c r="AM318" s="126"/>
      <c r="AN318" s="126"/>
      <c r="AO318" s="126"/>
      <c r="AP318" s="126"/>
      <c r="AQ318" s="126"/>
      <c r="AR318" s="126"/>
    </row>
    <row r="319" spans="1:44" x14ac:dyDescent="0.25">
      <c r="A319" s="126"/>
      <c r="B319" s="126"/>
      <c r="C319" s="128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  <c r="AA319" s="126"/>
      <c r="AB319" s="126"/>
      <c r="AC319" s="126"/>
      <c r="AD319" s="126"/>
      <c r="AE319" s="126"/>
      <c r="AF319" s="126"/>
      <c r="AG319" s="126"/>
      <c r="AH319" s="126"/>
      <c r="AI319" s="126"/>
      <c r="AJ319" s="126"/>
      <c r="AK319" s="126"/>
      <c r="AL319" s="126"/>
      <c r="AM319" s="126"/>
      <c r="AN319" s="126"/>
      <c r="AO319" s="126"/>
      <c r="AP319" s="126"/>
      <c r="AQ319" s="126"/>
      <c r="AR319" s="126"/>
    </row>
    <row r="320" spans="1:44" x14ac:dyDescent="0.25">
      <c r="A320" s="126"/>
      <c r="B320" s="126"/>
      <c r="C320" s="128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  <c r="AA320" s="126"/>
      <c r="AB320" s="126"/>
      <c r="AC320" s="126"/>
      <c r="AD320" s="126"/>
      <c r="AE320" s="126"/>
      <c r="AF320" s="126"/>
      <c r="AG320" s="126"/>
      <c r="AH320" s="126"/>
      <c r="AI320" s="126"/>
      <c r="AJ320" s="126"/>
      <c r="AK320" s="126"/>
      <c r="AL320" s="126"/>
      <c r="AM320" s="126"/>
      <c r="AN320" s="126"/>
      <c r="AO320" s="126"/>
      <c r="AP320" s="126"/>
      <c r="AQ320" s="126"/>
      <c r="AR320" s="126"/>
    </row>
    <row r="321" spans="1:44" x14ac:dyDescent="0.25">
      <c r="A321" s="126"/>
      <c r="B321" s="126"/>
      <c r="C321" s="128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  <c r="AA321" s="126"/>
      <c r="AB321" s="126"/>
      <c r="AC321" s="126"/>
      <c r="AD321" s="126"/>
      <c r="AE321" s="126"/>
      <c r="AF321" s="126"/>
      <c r="AG321" s="126"/>
      <c r="AH321" s="126"/>
      <c r="AI321" s="126"/>
      <c r="AJ321" s="126"/>
      <c r="AK321" s="126"/>
      <c r="AL321" s="126"/>
      <c r="AM321" s="126"/>
      <c r="AN321" s="126"/>
      <c r="AO321" s="126"/>
      <c r="AP321" s="126"/>
      <c r="AQ321" s="126"/>
      <c r="AR321" s="126"/>
    </row>
    <row r="322" spans="1:44" x14ac:dyDescent="0.25">
      <c r="A322" s="126"/>
      <c r="B322" s="126"/>
      <c r="C322" s="128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  <c r="AA322" s="126"/>
      <c r="AB322" s="126"/>
      <c r="AC322" s="126"/>
      <c r="AD322" s="126"/>
      <c r="AE322" s="126"/>
      <c r="AF322" s="126"/>
      <c r="AG322" s="126"/>
      <c r="AH322" s="126"/>
      <c r="AI322" s="126"/>
      <c r="AJ322" s="126"/>
      <c r="AK322" s="126"/>
      <c r="AL322" s="126"/>
      <c r="AM322" s="126"/>
      <c r="AN322" s="126"/>
      <c r="AO322" s="126"/>
      <c r="AP322" s="126"/>
      <c r="AQ322" s="126"/>
      <c r="AR322" s="126"/>
    </row>
    <row r="323" spans="1:44" x14ac:dyDescent="0.25">
      <c r="A323" s="126"/>
      <c r="B323" s="126"/>
      <c r="C323" s="128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  <c r="AA323" s="126"/>
      <c r="AB323" s="126"/>
      <c r="AC323" s="126"/>
      <c r="AD323" s="126"/>
      <c r="AE323" s="126"/>
      <c r="AF323" s="126"/>
      <c r="AG323" s="126"/>
      <c r="AH323" s="126"/>
      <c r="AI323" s="126"/>
      <c r="AJ323" s="126"/>
      <c r="AK323" s="126"/>
      <c r="AL323" s="126"/>
      <c r="AM323" s="126"/>
      <c r="AN323" s="126"/>
      <c r="AO323" s="126"/>
      <c r="AP323" s="126"/>
      <c r="AQ323" s="126"/>
      <c r="AR323" s="126"/>
    </row>
    <row r="324" spans="1:44" x14ac:dyDescent="0.25">
      <c r="A324" s="126"/>
      <c r="B324" s="126"/>
      <c r="C324" s="128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  <c r="AA324" s="126"/>
      <c r="AB324" s="126"/>
      <c r="AC324" s="126"/>
      <c r="AD324" s="126"/>
      <c r="AE324" s="126"/>
      <c r="AF324" s="126"/>
      <c r="AG324" s="126"/>
      <c r="AH324" s="126"/>
      <c r="AI324" s="126"/>
      <c r="AJ324" s="126"/>
      <c r="AK324" s="126"/>
      <c r="AL324" s="126"/>
      <c r="AM324" s="126"/>
      <c r="AN324" s="126"/>
      <c r="AO324" s="126"/>
      <c r="AP324" s="126"/>
      <c r="AQ324" s="126"/>
      <c r="AR324" s="126"/>
    </row>
    <row r="325" spans="1:44" x14ac:dyDescent="0.25">
      <c r="A325" s="126"/>
      <c r="B325" s="126"/>
      <c r="C325" s="128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  <c r="AA325" s="126"/>
      <c r="AB325" s="126"/>
      <c r="AC325" s="126"/>
      <c r="AD325" s="126"/>
      <c r="AE325" s="126"/>
      <c r="AF325" s="126"/>
      <c r="AG325" s="126"/>
      <c r="AH325" s="126"/>
      <c r="AI325" s="126"/>
      <c r="AJ325" s="126"/>
      <c r="AK325" s="126"/>
      <c r="AL325" s="126"/>
      <c r="AM325" s="126"/>
      <c r="AN325" s="126"/>
      <c r="AO325" s="126"/>
      <c r="AP325" s="126"/>
      <c r="AQ325" s="126"/>
      <c r="AR325" s="126"/>
    </row>
    <row r="326" spans="1:44" x14ac:dyDescent="0.25">
      <c r="A326" s="126"/>
      <c r="B326" s="126"/>
      <c r="C326" s="128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  <c r="AA326" s="126"/>
      <c r="AB326" s="126"/>
      <c r="AC326" s="126"/>
      <c r="AD326" s="126"/>
      <c r="AE326" s="126"/>
      <c r="AF326" s="126"/>
      <c r="AG326" s="126"/>
      <c r="AH326" s="126"/>
      <c r="AI326" s="126"/>
      <c r="AJ326" s="126"/>
      <c r="AK326" s="126"/>
      <c r="AL326" s="126"/>
      <c r="AM326" s="126"/>
      <c r="AN326" s="126"/>
      <c r="AO326" s="126"/>
      <c r="AP326" s="126"/>
      <c r="AQ326" s="126"/>
      <c r="AR326" s="126"/>
    </row>
    <row r="327" spans="1:44" x14ac:dyDescent="0.25">
      <c r="A327" s="126"/>
      <c r="B327" s="126"/>
      <c r="C327" s="128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  <c r="AA327" s="126"/>
      <c r="AB327" s="126"/>
      <c r="AC327" s="126"/>
      <c r="AD327" s="126"/>
      <c r="AE327" s="126"/>
      <c r="AF327" s="126"/>
      <c r="AG327" s="126"/>
      <c r="AH327" s="126"/>
      <c r="AI327" s="126"/>
      <c r="AJ327" s="126"/>
      <c r="AK327" s="126"/>
      <c r="AL327" s="126"/>
      <c r="AM327" s="126"/>
      <c r="AN327" s="126"/>
      <c r="AO327" s="126"/>
      <c r="AP327" s="126"/>
      <c r="AQ327" s="126"/>
      <c r="AR327" s="126"/>
    </row>
    <row r="328" spans="1:44" x14ac:dyDescent="0.25">
      <c r="A328" s="126"/>
      <c r="B328" s="126"/>
      <c r="C328" s="128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  <c r="AA328" s="126"/>
      <c r="AB328" s="126"/>
      <c r="AC328" s="126"/>
      <c r="AD328" s="126"/>
      <c r="AE328" s="126"/>
      <c r="AF328" s="126"/>
      <c r="AG328" s="126"/>
      <c r="AH328" s="126"/>
      <c r="AI328" s="126"/>
      <c r="AJ328" s="126"/>
      <c r="AK328" s="126"/>
      <c r="AL328" s="126"/>
      <c r="AM328" s="126"/>
      <c r="AN328" s="126"/>
      <c r="AO328" s="126"/>
      <c r="AP328" s="126"/>
      <c r="AQ328" s="126"/>
      <c r="AR328" s="126"/>
    </row>
    <row r="329" spans="1:44" x14ac:dyDescent="0.25">
      <c r="A329" s="126"/>
      <c r="B329" s="126"/>
      <c r="C329" s="128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  <c r="AA329" s="126"/>
      <c r="AB329" s="126"/>
      <c r="AC329" s="126"/>
      <c r="AD329" s="126"/>
      <c r="AE329" s="126"/>
      <c r="AF329" s="126"/>
      <c r="AG329" s="126"/>
      <c r="AH329" s="126"/>
      <c r="AI329" s="126"/>
      <c r="AJ329" s="126"/>
      <c r="AK329" s="126"/>
      <c r="AL329" s="126"/>
      <c r="AM329" s="126"/>
      <c r="AN329" s="126"/>
      <c r="AO329" s="126"/>
      <c r="AP329" s="126"/>
      <c r="AQ329" s="126"/>
      <c r="AR329" s="126"/>
    </row>
    <row r="330" spans="1:44" x14ac:dyDescent="0.25">
      <c r="A330" s="126"/>
      <c r="B330" s="126"/>
      <c r="C330" s="128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  <c r="AA330" s="126"/>
      <c r="AB330" s="126"/>
      <c r="AC330" s="126"/>
      <c r="AD330" s="126"/>
      <c r="AE330" s="126"/>
      <c r="AF330" s="126"/>
      <c r="AG330" s="126"/>
      <c r="AH330" s="126"/>
      <c r="AI330" s="126"/>
      <c r="AJ330" s="126"/>
      <c r="AK330" s="126"/>
      <c r="AL330" s="126"/>
      <c r="AM330" s="126"/>
      <c r="AN330" s="126"/>
      <c r="AO330" s="126"/>
      <c r="AP330" s="126"/>
      <c r="AQ330" s="126"/>
      <c r="AR330" s="126"/>
    </row>
    <row r="331" spans="1:44" x14ac:dyDescent="0.25">
      <c r="A331" s="126"/>
      <c r="B331" s="126"/>
      <c r="C331" s="128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  <c r="AA331" s="126"/>
      <c r="AB331" s="126"/>
      <c r="AC331" s="126"/>
      <c r="AD331" s="126"/>
      <c r="AE331" s="126"/>
      <c r="AF331" s="126"/>
      <c r="AG331" s="126"/>
      <c r="AH331" s="126"/>
      <c r="AI331" s="126"/>
      <c r="AJ331" s="126"/>
      <c r="AK331" s="126"/>
      <c r="AL331" s="126"/>
      <c r="AM331" s="126"/>
      <c r="AN331" s="126"/>
      <c r="AO331" s="126"/>
      <c r="AP331" s="126"/>
      <c r="AQ331" s="126"/>
      <c r="AR331" s="126"/>
    </row>
    <row r="332" spans="1:44" x14ac:dyDescent="0.25">
      <c r="A332" s="126"/>
      <c r="B332" s="126"/>
      <c r="C332" s="128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  <c r="AA332" s="126"/>
      <c r="AB332" s="126"/>
      <c r="AC332" s="126"/>
      <c r="AD332" s="126"/>
      <c r="AE332" s="126"/>
      <c r="AF332" s="126"/>
      <c r="AG332" s="126"/>
      <c r="AH332" s="126"/>
      <c r="AI332" s="126"/>
      <c r="AJ332" s="126"/>
      <c r="AK332" s="126"/>
      <c r="AL332" s="126"/>
      <c r="AM332" s="126"/>
      <c r="AN332" s="126"/>
      <c r="AO332" s="126"/>
      <c r="AP332" s="126"/>
      <c r="AQ332" s="126"/>
      <c r="AR332" s="126"/>
    </row>
    <row r="333" spans="1:44" x14ac:dyDescent="0.25">
      <c r="A333" s="126"/>
      <c r="B333" s="126"/>
      <c r="C333" s="128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  <c r="AA333" s="126"/>
      <c r="AB333" s="126"/>
      <c r="AC333" s="126"/>
      <c r="AD333" s="126"/>
      <c r="AE333" s="126"/>
      <c r="AF333" s="126"/>
      <c r="AG333" s="126"/>
      <c r="AH333" s="126"/>
      <c r="AI333" s="126"/>
      <c r="AJ333" s="126"/>
      <c r="AK333" s="126"/>
      <c r="AL333" s="126"/>
      <c r="AM333" s="126"/>
      <c r="AN333" s="126"/>
      <c r="AO333" s="126"/>
      <c r="AP333" s="126"/>
      <c r="AQ333" s="126"/>
      <c r="AR333" s="126"/>
    </row>
    <row r="334" spans="1:44" x14ac:dyDescent="0.25">
      <c r="A334" s="126"/>
      <c r="B334" s="126"/>
      <c r="C334" s="128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  <c r="AA334" s="126"/>
      <c r="AB334" s="126"/>
      <c r="AC334" s="126"/>
      <c r="AD334" s="126"/>
      <c r="AE334" s="126"/>
      <c r="AF334" s="126"/>
      <c r="AG334" s="126"/>
      <c r="AH334" s="126"/>
      <c r="AI334" s="126"/>
      <c r="AJ334" s="126"/>
      <c r="AK334" s="126"/>
      <c r="AL334" s="126"/>
      <c r="AM334" s="126"/>
      <c r="AN334" s="126"/>
      <c r="AO334" s="126"/>
      <c r="AP334" s="126"/>
      <c r="AQ334" s="126"/>
      <c r="AR334" s="126"/>
    </row>
    <row r="335" spans="1:44" x14ac:dyDescent="0.25">
      <c r="A335" s="126"/>
      <c r="B335" s="126"/>
      <c r="C335" s="128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  <c r="AA335" s="126"/>
      <c r="AB335" s="126"/>
      <c r="AC335" s="126"/>
      <c r="AD335" s="126"/>
      <c r="AE335" s="126"/>
      <c r="AF335" s="126"/>
      <c r="AG335" s="126"/>
      <c r="AH335" s="126"/>
      <c r="AI335" s="126"/>
      <c r="AJ335" s="126"/>
      <c r="AK335" s="126"/>
      <c r="AL335" s="126"/>
      <c r="AM335" s="126"/>
      <c r="AN335" s="126"/>
      <c r="AO335" s="126"/>
      <c r="AP335" s="126"/>
      <c r="AQ335" s="126"/>
      <c r="AR335" s="126"/>
    </row>
    <row r="336" spans="1:44" x14ac:dyDescent="0.25">
      <c r="A336" s="126"/>
      <c r="B336" s="126"/>
      <c r="C336" s="128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  <c r="AA336" s="126"/>
      <c r="AB336" s="126"/>
      <c r="AC336" s="126"/>
      <c r="AD336" s="126"/>
      <c r="AE336" s="126"/>
      <c r="AF336" s="126"/>
      <c r="AG336" s="126"/>
      <c r="AH336" s="126"/>
      <c r="AI336" s="126"/>
      <c r="AJ336" s="126"/>
      <c r="AK336" s="126"/>
      <c r="AL336" s="126"/>
      <c r="AM336" s="126"/>
      <c r="AN336" s="126"/>
      <c r="AO336" s="126"/>
      <c r="AP336" s="126"/>
      <c r="AQ336" s="126"/>
      <c r="AR336" s="126"/>
    </row>
    <row r="337" spans="1:44" x14ac:dyDescent="0.25">
      <c r="A337" s="126"/>
      <c r="B337" s="126"/>
      <c r="C337" s="128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  <c r="AA337" s="126"/>
      <c r="AB337" s="126"/>
      <c r="AC337" s="126"/>
      <c r="AD337" s="126"/>
      <c r="AE337" s="126"/>
      <c r="AF337" s="126"/>
      <c r="AG337" s="126"/>
      <c r="AH337" s="126"/>
      <c r="AI337" s="126"/>
      <c r="AJ337" s="126"/>
      <c r="AK337" s="126"/>
      <c r="AL337" s="126"/>
      <c r="AM337" s="126"/>
      <c r="AN337" s="126"/>
      <c r="AO337" s="126"/>
      <c r="AP337" s="126"/>
      <c r="AQ337" s="126"/>
      <c r="AR337" s="126"/>
    </row>
    <row r="338" spans="1:44" x14ac:dyDescent="0.25">
      <c r="A338" s="126"/>
      <c r="B338" s="126"/>
      <c r="C338" s="128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6"/>
      <c r="AG338" s="126"/>
      <c r="AH338" s="126"/>
      <c r="AI338" s="126"/>
      <c r="AJ338" s="126"/>
      <c r="AK338" s="126"/>
      <c r="AL338" s="126"/>
      <c r="AM338" s="126"/>
      <c r="AN338" s="126"/>
      <c r="AO338" s="126"/>
      <c r="AP338" s="126"/>
      <c r="AQ338" s="126"/>
      <c r="AR338" s="126"/>
    </row>
    <row r="339" spans="1:44" x14ac:dyDescent="0.25">
      <c r="A339" s="126"/>
      <c r="B339" s="126"/>
      <c r="C339" s="128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  <c r="AA339" s="126"/>
      <c r="AB339" s="126"/>
      <c r="AC339" s="126"/>
      <c r="AD339" s="126"/>
      <c r="AE339" s="126"/>
      <c r="AF339" s="126"/>
      <c r="AG339" s="126"/>
      <c r="AH339" s="126"/>
      <c r="AI339" s="126"/>
      <c r="AJ339" s="126"/>
      <c r="AK339" s="126"/>
      <c r="AL339" s="126"/>
      <c r="AM339" s="126"/>
      <c r="AN339" s="126"/>
      <c r="AO339" s="126"/>
      <c r="AP339" s="126"/>
      <c r="AQ339" s="126"/>
      <c r="AR339" s="126"/>
    </row>
    <row r="340" spans="1:44" x14ac:dyDescent="0.25">
      <c r="A340" s="126"/>
      <c r="B340" s="126"/>
      <c r="C340" s="128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  <c r="AA340" s="126"/>
      <c r="AB340" s="126"/>
      <c r="AC340" s="126"/>
      <c r="AD340" s="126"/>
      <c r="AE340" s="126"/>
      <c r="AF340" s="126"/>
      <c r="AG340" s="126"/>
      <c r="AH340" s="126"/>
      <c r="AI340" s="126"/>
      <c r="AJ340" s="126"/>
      <c r="AK340" s="126"/>
      <c r="AL340" s="126"/>
      <c r="AM340" s="126"/>
      <c r="AN340" s="126"/>
      <c r="AO340" s="126"/>
      <c r="AP340" s="126"/>
      <c r="AQ340" s="126"/>
      <c r="AR340" s="126"/>
    </row>
    <row r="341" spans="1:44" x14ac:dyDescent="0.25">
      <c r="A341" s="126"/>
      <c r="B341" s="126"/>
      <c r="C341" s="128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  <c r="AA341" s="126"/>
      <c r="AB341" s="126"/>
      <c r="AC341" s="126"/>
      <c r="AD341" s="126"/>
      <c r="AE341" s="126"/>
      <c r="AF341" s="126"/>
      <c r="AG341" s="126"/>
      <c r="AH341" s="126"/>
      <c r="AI341" s="126"/>
      <c r="AJ341" s="126"/>
      <c r="AK341" s="126"/>
      <c r="AL341" s="126"/>
      <c r="AM341" s="126"/>
      <c r="AN341" s="126"/>
      <c r="AO341" s="126"/>
      <c r="AP341" s="126"/>
      <c r="AQ341" s="126"/>
      <c r="AR341" s="126"/>
    </row>
    <row r="342" spans="1:44" x14ac:dyDescent="0.25">
      <c r="A342" s="126"/>
      <c r="B342" s="126"/>
      <c r="C342" s="128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  <c r="AA342" s="126"/>
      <c r="AB342" s="126"/>
      <c r="AC342" s="126"/>
      <c r="AD342" s="126"/>
      <c r="AE342" s="126"/>
      <c r="AF342" s="126"/>
      <c r="AG342" s="126"/>
      <c r="AH342" s="126"/>
      <c r="AI342" s="126"/>
      <c r="AJ342" s="126"/>
      <c r="AK342" s="126"/>
      <c r="AL342" s="126"/>
      <c r="AM342" s="126"/>
      <c r="AN342" s="126"/>
      <c r="AO342" s="126"/>
      <c r="AP342" s="126"/>
      <c r="AQ342" s="126"/>
      <c r="AR342" s="126"/>
    </row>
    <row r="343" spans="1:44" x14ac:dyDescent="0.25">
      <c r="A343" s="126"/>
      <c r="B343" s="126"/>
      <c r="C343" s="128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  <c r="AA343" s="126"/>
      <c r="AB343" s="126"/>
      <c r="AC343" s="126"/>
      <c r="AD343" s="126"/>
      <c r="AE343" s="126"/>
      <c r="AF343" s="126"/>
      <c r="AG343" s="126"/>
      <c r="AH343" s="126"/>
      <c r="AI343" s="126"/>
      <c r="AJ343" s="126"/>
      <c r="AK343" s="126"/>
      <c r="AL343" s="126"/>
      <c r="AM343" s="126"/>
      <c r="AN343" s="126"/>
      <c r="AO343" s="126"/>
      <c r="AP343" s="126"/>
      <c r="AQ343" s="126"/>
      <c r="AR343" s="126"/>
    </row>
    <row r="344" spans="1:44" x14ac:dyDescent="0.25">
      <c r="A344" s="126"/>
      <c r="B344" s="126"/>
      <c r="C344" s="128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  <c r="AA344" s="126"/>
      <c r="AB344" s="126"/>
      <c r="AC344" s="126"/>
      <c r="AD344" s="126"/>
      <c r="AE344" s="126"/>
      <c r="AF344" s="126"/>
      <c r="AG344" s="126"/>
      <c r="AH344" s="126"/>
      <c r="AI344" s="126"/>
      <c r="AJ344" s="126"/>
      <c r="AK344" s="126"/>
      <c r="AL344" s="126"/>
      <c r="AM344" s="126"/>
      <c r="AN344" s="126"/>
      <c r="AO344" s="126"/>
      <c r="AP344" s="126"/>
      <c r="AQ344" s="126"/>
      <c r="AR344" s="126"/>
    </row>
    <row r="345" spans="1:44" x14ac:dyDescent="0.25">
      <c r="A345" s="126"/>
      <c r="B345" s="126"/>
      <c r="C345" s="128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  <c r="AA345" s="126"/>
      <c r="AB345" s="126"/>
      <c r="AC345" s="126"/>
      <c r="AD345" s="126"/>
      <c r="AE345" s="126"/>
      <c r="AF345" s="126"/>
      <c r="AG345" s="126"/>
      <c r="AH345" s="126"/>
      <c r="AI345" s="126"/>
      <c r="AJ345" s="126"/>
      <c r="AK345" s="126"/>
      <c r="AL345" s="126"/>
      <c r="AM345" s="126"/>
      <c r="AN345" s="126"/>
      <c r="AO345" s="126"/>
      <c r="AP345" s="126"/>
      <c r="AQ345" s="126"/>
      <c r="AR345" s="126"/>
    </row>
    <row r="346" spans="1:44" x14ac:dyDescent="0.25">
      <c r="A346" s="126"/>
      <c r="B346" s="126"/>
      <c r="C346" s="128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  <c r="AA346" s="126"/>
      <c r="AB346" s="126"/>
      <c r="AC346" s="126"/>
      <c r="AD346" s="126"/>
      <c r="AE346" s="126"/>
      <c r="AF346" s="126"/>
      <c r="AG346" s="126"/>
      <c r="AH346" s="126"/>
      <c r="AI346" s="126"/>
      <c r="AJ346" s="126"/>
      <c r="AK346" s="126"/>
      <c r="AL346" s="126"/>
      <c r="AM346" s="126"/>
      <c r="AN346" s="126"/>
      <c r="AO346" s="126"/>
      <c r="AP346" s="126"/>
      <c r="AQ346" s="126"/>
      <c r="AR346" s="126"/>
    </row>
    <row r="347" spans="1:44" x14ac:dyDescent="0.25">
      <c r="A347" s="126"/>
      <c r="B347" s="126"/>
      <c r="C347" s="128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  <c r="AA347" s="126"/>
      <c r="AB347" s="126"/>
      <c r="AC347" s="126"/>
      <c r="AD347" s="126"/>
      <c r="AE347" s="126"/>
      <c r="AF347" s="126"/>
      <c r="AG347" s="126"/>
      <c r="AH347" s="126"/>
      <c r="AI347" s="126"/>
      <c r="AJ347" s="126"/>
      <c r="AK347" s="126"/>
      <c r="AL347" s="126"/>
      <c r="AM347" s="126"/>
      <c r="AN347" s="126"/>
      <c r="AO347" s="126"/>
      <c r="AP347" s="126"/>
      <c r="AQ347" s="126"/>
      <c r="AR347" s="126"/>
    </row>
    <row r="348" spans="1:44" x14ac:dyDescent="0.25">
      <c r="A348" s="126"/>
      <c r="B348" s="126"/>
      <c r="C348" s="128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  <c r="AA348" s="126"/>
      <c r="AB348" s="126"/>
      <c r="AC348" s="126"/>
      <c r="AD348" s="126"/>
      <c r="AE348" s="126"/>
      <c r="AF348" s="126"/>
      <c r="AG348" s="126"/>
      <c r="AH348" s="126"/>
      <c r="AI348" s="126"/>
      <c r="AJ348" s="126"/>
      <c r="AK348" s="126"/>
      <c r="AL348" s="126"/>
      <c r="AM348" s="126"/>
      <c r="AN348" s="126"/>
      <c r="AO348" s="126"/>
      <c r="AP348" s="126"/>
      <c r="AQ348" s="126"/>
      <c r="AR348" s="126"/>
    </row>
    <row r="349" spans="1:44" x14ac:dyDescent="0.25">
      <c r="A349" s="126"/>
      <c r="B349" s="126"/>
      <c r="C349" s="128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  <c r="AA349" s="126"/>
      <c r="AB349" s="126"/>
      <c r="AC349" s="126"/>
      <c r="AD349" s="126"/>
      <c r="AE349" s="126"/>
      <c r="AF349" s="126"/>
      <c r="AG349" s="126"/>
      <c r="AH349" s="126"/>
      <c r="AI349" s="126"/>
      <c r="AJ349" s="126"/>
      <c r="AK349" s="126"/>
      <c r="AL349" s="126"/>
      <c r="AM349" s="126"/>
      <c r="AN349" s="126"/>
      <c r="AO349" s="126"/>
      <c r="AP349" s="126"/>
      <c r="AQ349" s="126"/>
      <c r="AR349" s="126"/>
    </row>
    <row r="350" spans="1:44" x14ac:dyDescent="0.25">
      <c r="A350" s="126"/>
      <c r="B350" s="126"/>
      <c r="C350" s="128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  <c r="AA350" s="126"/>
      <c r="AB350" s="126"/>
      <c r="AC350" s="126"/>
      <c r="AD350" s="126"/>
      <c r="AE350" s="126"/>
      <c r="AF350" s="126"/>
      <c r="AG350" s="126"/>
      <c r="AH350" s="126"/>
      <c r="AI350" s="126"/>
      <c r="AJ350" s="126"/>
      <c r="AK350" s="126"/>
      <c r="AL350" s="126"/>
      <c r="AM350" s="126"/>
      <c r="AN350" s="126"/>
      <c r="AO350" s="126"/>
      <c r="AP350" s="126"/>
      <c r="AQ350" s="126"/>
      <c r="AR350" s="126"/>
    </row>
    <row r="351" spans="1:44" x14ac:dyDescent="0.25">
      <c r="A351" s="126"/>
      <c r="B351" s="126"/>
      <c r="C351" s="128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  <c r="AA351" s="126"/>
      <c r="AB351" s="126"/>
      <c r="AC351" s="126"/>
      <c r="AD351" s="126"/>
      <c r="AE351" s="126"/>
      <c r="AF351" s="126"/>
      <c r="AG351" s="126"/>
      <c r="AH351" s="126"/>
      <c r="AI351" s="126"/>
      <c r="AJ351" s="126"/>
      <c r="AK351" s="126"/>
      <c r="AL351" s="126"/>
      <c r="AM351" s="126"/>
      <c r="AN351" s="126"/>
      <c r="AO351" s="126"/>
      <c r="AP351" s="126"/>
      <c r="AQ351" s="126"/>
      <c r="AR351" s="126"/>
    </row>
    <row r="352" spans="1:44" x14ac:dyDescent="0.25">
      <c r="A352" s="126"/>
      <c r="B352" s="126"/>
      <c r="C352" s="128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  <c r="AA352" s="126"/>
      <c r="AB352" s="126"/>
      <c r="AC352" s="126"/>
      <c r="AD352" s="126"/>
      <c r="AE352" s="126"/>
      <c r="AF352" s="126"/>
      <c r="AG352" s="126"/>
      <c r="AH352" s="126"/>
      <c r="AI352" s="126"/>
      <c r="AJ352" s="126"/>
      <c r="AK352" s="126"/>
      <c r="AL352" s="126"/>
      <c r="AM352" s="126"/>
      <c r="AN352" s="126"/>
      <c r="AO352" s="126"/>
      <c r="AP352" s="126"/>
      <c r="AQ352" s="126"/>
      <c r="AR352" s="126"/>
    </row>
    <row r="353" spans="1:44" x14ac:dyDescent="0.25">
      <c r="A353" s="126"/>
      <c r="B353" s="126"/>
      <c r="C353" s="128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  <c r="AA353" s="126"/>
      <c r="AB353" s="126"/>
      <c r="AC353" s="126"/>
      <c r="AD353" s="126"/>
      <c r="AE353" s="126"/>
      <c r="AF353" s="126"/>
      <c r="AG353" s="126"/>
      <c r="AH353" s="126"/>
      <c r="AI353" s="126"/>
      <c r="AJ353" s="126"/>
      <c r="AK353" s="126"/>
      <c r="AL353" s="126"/>
      <c r="AM353" s="126"/>
      <c r="AN353" s="126"/>
      <c r="AO353" s="126"/>
      <c r="AP353" s="126"/>
      <c r="AQ353" s="126"/>
      <c r="AR353" s="126"/>
    </row>
    <row r="354" spans="1:44" x14ac:dyDescent="0.25">
      <c r="A354" s="126"/>
      <c r="B354" s="126"/>
      <c r="C354" s="128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  <c r="AA354" s="126"/>
      <c r="AB354" s="126"/>
      <c r="AC354" s="126"/>
      <c r="AD354" s="126"/>
      <c r="AE354" s="126"/>
      <c r="AF354" s="126"/>
      <c r="AG354" s="126"/>
      <c r="AH354" s="126"/>
      <c r="AI354" s="126"/>
      <c r="AJ354" s="126"/>
      <c r="AK354" s="126"/>
      <c r="AL354" s="126"/>
      <c r="AM354" s="126"/>
      <c r="AN354" s="126"/>
      <c r="AO354" s="126"/>
      <c r="AP354" s="126"/>
      <c r="AQ354" s="126"/>
      <c r="AR354" s="126"/>
    </row>
    <row r="355" spans="1:44" x14ac:dyDescent="0.25">
      <c r="A355" s="126"/>
      <c r="B355" s="126"/>
      <c r="C355" s="128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  <c r="AA355" s="126"/>
      <c r="AB355" s="126"/>
      <c r="AC355" s="126"/>
      <c r="AD355" s="126"/>
      <c r="AE355" s="126"/>
      <c r="AF355" s="126"/>
      <c r="AG355" s="126"/>
      <c r="AH355" s="126"/>
      <c r="AI355" s="126"/>
      <c r="AJ355" s="126"/>
      <c r="AK355" s="126"/>
      <c r="AL355" s="126"/>
      <c r="AM355" s="126"/>
      <c r="AN355" s="126"/>
      <c r="AO355" s="126"/>
      <c r="AP355" s="126"/>
      <c r="AQ355" s="126"/>
      <c r="AR355" s="126"/>
    </row>
    <row r="356" spans="1:44" x14ac:dyDescent="0.25">
      <c r="A356" s="126"/>
      <c r="B356" s="126"/>
      <c r="C356" s="128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  <c r="AA356" s="126"/>
      <c r="AB356" s="126"/>
      <c r="AC356" s="126"/>
      <c r="AD356" s="126"/>
      <c r="AE356" s="126"/>
      <c r="AF356" s="126"/>
      <c r="AG356" s="126"/>
      <c r="AH356" s="126"/>
      <c r="AI356" s="126"/>
      <c r="AJ356" s="126"/>
      <c r="AK356" s="126"/>
      <c r="AL356" s="126"/>
      <c r="AM356" s="126"/>
      <c r="AN356" s="126"/>
      <c r="AO356" s="126"/>
      <c r="AP356" s="126"/>
      <c r="AQ356" s="126"/>
      <c r="AR356" s="126"/>
    </row>
    <row r="357" spans="1:44" x14ac:dyDescent="0.25">
      <c r="A357" s="126"/>
      <c r="B357" s="126"/>
      <c r="C357" s="128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  <c r="AA357" s="126"/>
      <c r="AB357" s="126"/>
      <c r="AC357" s="126"/>
      <c r="AD357" s="126"/>
      <c r="AE357" s="126"/>
      <c r="AF357" s="126"/>
      <c r="AG357" s="126"/>
      <c r="AH357" s="126"/>
      <c r="AI357" s="126"/>
      <c r="AJ357" s="126"/>
      <c r="AK357" s="126"/>
      <c r="AL357" s="126"/>
      <c r="AM357" s="126"/>
      <c r="AN357" s="126"/>
      <c r="AO357" s="126"/>
      <c r="AP357" s="126"/>
      <c r="AQ357" s="126"/>
      <c r="AR357" s="126"/>
    </row>
    <row r="358" spans="1:44" x14ac:dyDescent="0.25">
      <c r="A358" s="126"/>
      <c r="B358" s="126"/>
      <c r="C358" s="128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  <c r="AA358" s="126"/>
      <c r="AB358" s="126"/>
      <c r="AC358" s="126"/>
      <c r="AD358" s="126"/>
      <c r="AE358" s="126"/>
      <c r="AF358" s="126"/>
      <c r="AG358" s="126"/>
      <c r="AH358" s="126"/>
      <c r="AI358" s="126"/>
      <c r="AJ358" s="126"/>
      <c r="AK358" s="126"/>
      <c r="AL358" s="126"/>
      <c r="AM358" s="126"/>
      <c r="AN358" s="126"/>
      <c r="AO358" s="126"/>
      <c r="AP358" s="126"/>
      <c r="AQ358" s="126"/>
      <c r="AR358" s="126"/>
    </row>
    <row r="359" spans="1:44" x14ac:dyDescent="0.25">
      <c r="A359" s="126"/>
      <c r="B359" s="126"/>
      <c r="C359" s="128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  <c r="AA359" s="126"/>
      <c r="AB359" s="126"/>
      <c r="AC359" s="126"/>
      <c r="AD359" s="126"/>
      <c r="AE359" s="126"/>
      <c r="AF359" s="126"/>
      <c r="AG359" s="126"/>
      <c r="AH359" s="126"/>
      <c r="AI359" s="126"/>
      <c r="AJ359" s="126"/>
      <c r="AK359" s="126"/>
      <c r="AL359" s="126"/>
      <c r="AM359" s="126"/>
      <c r="AN359" s="126"/>
      <c r="AO359" s="126"/>
      <c r="AP359" s="126"/>
      <c r="AQ359" s="126"/>
      <c r="AR359" s="126"/>
    </row>
    <row r="360" spans="1:44" x14ac:dyDescent="0.25">
      <c r="A360" s="126"/>
      <c r="B360" s="126"/>
      <c r="C360" s="128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  <c r="AA360" s="126"/>
      <c r="AB360" s="126"/>
      <c r="AC360" s="126"/>
      <c r="AD360" s="126"/>
      <c r="AE360" s="126"/>
      <c r="AF360" s="126"/>
      <c r="AG360" s="126"/>
      <c r="AH360" s="126"/>
      <c r="AI360" s="126"/>
      <c r="AJ360" s="126"/>
      <c r="AK360" s="126"/>
      <c r="AL360" s="126"/>
      <c r="AM360" s="126"/>
      <c r="AN360" s="126"/>
      <c r="AO360" s="126"/>
      <c r="AP360" s="126"/>
      <c r="AQ360" s="126"/>
      <c r="AR360" s="126"/>
    </row>
    <row r="361" spans="1:44" x14ac:dyDescent="0.25">
      <c r="A361" s="126"/>
      <c r="B361" s="126"/>
      <c r="C361" s="128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  <c r="AA361" s="126"/>
      <c r="AB361" s="126"/>
      <c r="AC361" s="126"/>
      <c r="AD361" s="126"/>
      <c r="AE361" s="126"/>
      <c r="AF361" s="126"/>
      <c r="AG361" s="126"/>
      <c r="AH361" s="126"/>
      <c r="AI361" s="126"/>
      <c r="AJ361" s="126"/>
      <c r="AK361" s="126"/>
      <c r="AL361" s="126"/>
      <c r="AM361" s="126"/>
      <c r="AN361" s="126"/>
      <c r="AO361" s="126"/>
      <c r="AP361" s="126"/>
      <c r="AQ361" s="126"/>
      <c r="AR361" s="126"/>
    </row>
    <row r="362" spans="1:44" x14ac:dyDescent="0.25">
      <c r="A362" s="126"/>
      <c r="B362" s="126"/>
      <c r="C362" s="128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  <c r="AA362" s="126"/>
      <c r="AB362" s="126"/>
      <c r="AC362" s="126"/>
      <c r="AD362" s="126"/>
      <c r="AE362" s="126"/>
      <c r="AF362" s="126"/>
      <c r="AG362" s="126"/>
      <c r="AH362" s="126"/>
      <c r="AI362" s="126"/>
      <c r="AJ362" s="126"/>
      <c r="AK362" s="126"/>
      <c r="AL362" s="126"/>
      <c r="AM362" s="126"/>
      <c r="AN362" s="126"/>
      <c r="AO362" s="126"/>
      <c r="AP362" s="126"/>
      <c r="AQ362" s="126"/>
      <c r="AR362" s="126"/>
    </row>
    <row r="363" spans="1:44" x14ac:dyDescent="0.25">
      <c r="A363" s="126"/>
      <c r="B363" s="126"/>
      <c r="C363" s="128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  <c r="AA363" s="126"/>
      <c r="AB363" s="126"/>
      <c r="AC363" s="126"/>
      <c r="AD363" s="126"/>
      <c r="AE363" s="126"/>
      <c r="AF363" s="126"/>
      <c r="AG363" s="126"/>
      <c r="AH363" s="126"/>
      <c r="AI363" s="126"/>
      <c r="AJ363" s="126"/>
      <c r="AK363" s="126"/>
      <c r="AL363" s="126"/>
      <c r="AM363" s="126"/>
      <c r="AN363" s="126"/>
      <c r="AO363" s="126"/>
      <c r="AP363" s="126"/>
      <c r="AQ363" s="126"/>
      <c r="AR363" s="126"/>
    </row>
    <row r="364" spans="1:44" x14ac:dyDescent="0.25">
      <c r="A364" s="126"/>
      <c r="B364" s="126"/>
      <c r="C364" s="128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  <c r="AA364" s="126"/>
      <c r="AB364" s="126"/>
      <c r="AC364" s="126"/>
      <c r="AD364" s="126"/>
      <c r="AE364" s="126"/>
      <c r="AF364" s="126"/>
      <c r="AG364" s="126"/>
      <c r="AH364" s="126"/>
      <c r="AI364" s="126"/>
      <c r="AJ364" s="126"/>
      <c r="AK364" s="126"/>
      <c r="AL364" s="126"/>
      <c r="AM364" s="126"/>
      <c r="AN364" s="126"/>
      <c r="AO364" s="126"/>
      <c r="AP364" s="126"/>
      <c r="AQ364" s="126"/>
      <c r="AR364" s="126"/>
    </row>
    <row r="365" spans="1:44" x14ac:dyDescent="0.25">
      <c r="A365" s="126"/>
      <c r="B365" s="126"/>
      <c r="C365" s="128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  <c r="AA365" s="126"/>
      <c r="AB365" s="126"/>
      <c r="AC365" s="126"/>
      <c r="AD365" s="126"/>
      <c r="AE365" s="126"/>
      <c r="AF365" s="126"/>
      <c r="AG365" s="126"/>
      <c r="AH365" s="126"/>
      <c r="AI365" s="126"/>
      <c r="AJ365" s="126"/>
      <c r="AK365" s="126"/>
      <c r="AL365" s="126"/>
      <c r="AM365" s="126"/>
      <c r="AN365" s="126"/>
      <c r="AO365" s="126"/>
      <c r="AP365" s="126"/>
      <c r="AQ365" s="126"/>
      <c r="AR365" s="126"/>
    </row>
    <row r="366" spans="1:44" x14ac:dyDescent="0.25">
      <c r="A366" s="126"/>
      <c r="B366" s="126"/>
      <c r="C366" s="128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  <c r="AA366" s="126"/>
      <c r="AB366" s="126"/>
      <c r="AC366" s="126"/>
      <c r="AD366" s="126"/>
      <c r="AE366" s="126"/>
      <c r="AF366" s="126"/>
      <c r="AG366" s="126"/>
      <c r="AH366" s="126"/>
      <c r="AI366" s="126"/>
      <c r="AJ366" s="126"/>
      <c r="AK366" s="126"/>
      <c r="AL366" s="126"/>
      <c r="AM366" s="126"/>
      <c r="AN366" s="126"/>
      <c r="AO366" s="126"/>
      <c r="AP366" s="126"/>
      <c r="AQ366" s="126"/>
      <c r="AR366" s="126"/>
    </row>
    <row r="367" spans="1:44" x14ac:dyDescent="0.25">
      <c r="A367" s="126"/>
      <c r="B367" s="126"/>
      <c r="C367" s="128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  <c r="AA367" s="126"/>
      <c r="AB367" s="126"/>
      <c r="AC367" s="126"/>
      <c r="AD367" s="126"/>
      <c r="AE367" s="126"/>
      <c r="AF367" s="126"/>
      <c r="AG367" s="126"/>
      <c r="AH367" s="126"/>
      <c r="AI367" s="126"/>
      <c r="AJ367" s="126"/>
      <c r="AK367" s="126"/>
      <c r="AL367" s="126"/>
      <c r="AM367" s="126"/>
      <c r="AN367" s="126"/>
      <c r="AO367" s="126"/>
      <c r="AP367" s="126"/>
      <c r="AQ367" s="126"/>
      <c r="AR367" s="126"/>
    </row>
    <row r="368" spans="1:44" x14ac:dyDescent="0.25">
      <c r="A368" s="126"/>
      <c r="B368" s="126"/>
      <c r="C368" s="128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  <c r="AA368" s="126"/>
      <c r="AB368" s="126"/>
      <c r="AC368" s="126"/>
      <c r="AD368" s="126"/>
      <c r="AE368" s="126"/>
      <c r="AF368" s="126"/>
      <c r="AG368" s="126"/>
      <c r="AH368" s="126"/>
      <c r="AI368" s="126"/>
      <c r="AJ368" s="126"/>
      <c r="AK368" s="126"/>
      <c r="AL368" s="126"/>
      <c r="AM368" s="126"/>
      <c r="AN368" s="126"/>
      <c r="AO368" s="126"/>
      <c r="AP368" s="126"/>
      <c r="AQ368" s="126"/>
      <c r="AR368" s="126"/>
    </row>
    <row r="369" spans="1:44" x14ac:dyDescent="0.25">
      <c r="A369" s="126"/>
      <c r="B369" s="126"/>
      <c r="C369" s="128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  <c r="AA369" s="126"/>
      <c r="AB369" s="126"/>
      <c r="AC369" s="126"/>
      <c r="AD369" s="126"/>
      <c r="AE369" s="126"/>
      <c r="AF369" s="126"/>
      <c r="AG369" s="126"/>
      <c r="AH369" s="126"/>
      <c r="AI369" s="126"/>
      <c r="AJ369" s="126"/>
      <c r="AK369" s="126"/>
      <c r="AL369" s="126"/>
      <c r="AM369" s="126"/>
      <c r="AN369" s="126"/>
      <c r="AO369" s="126"/>
      <c r="AP369" s="126"/>
      <c r="AQ369" s="126"/>
      <c r="AR369" s="126"/>
    </row>
    <row r="370" spans="1:44" x14ac:dyDescent="0.25">
      <c r="A370" s="126"/>
      <c r="B370" s="126"/>
      <c r="C370" s="128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  <c r="AA370" s="126"/>
      <c r="AB370" s="126"/>
      <c r="AC370" s="126"/>
      <c r="AD370" s="126"/>
      <c r="AE370" s="126"/>
      <c r="AF370" s="126"/>
      <c r="AG370" s="126"/>
      <c r="AH370" s="126"/>
      <c r="AI370" s="126"/>
      <c r="AJ370" s="126"/>
      <c r="AK370" s="126"/>
      <c r="AL370" s="126"/>
      <c r="AM370" s="126"/>
      <c r="AN370" s="126"/>
      <c r="AO370" s="126"/>
      <c r="AP370" s="126"/>
      <c r="AQ370" s="126"/>
      <c r="AR370" s="126"/>
    </row>
    <row r="371" spans="1:44" x14ac:dyDescent="0.25">
      <c r="A371" s="126"/>
      <c r="B371" s="126"/>
      <c r="C371" s="128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  <c r="AA371" s="126"/>
      <c r="AB371" s="126"/>
      <c r="AC371" s="126"/>
      <c r="AD371" s="126"/>
      <c r="AE371" s="126"/>
      <c r="AF371" s="126"/>
      <c r="AG371" s="126"/>
      <c r="AH371" s="126"/>
      <c r="AI371" s="126"/>
      <c r="AJ371" s="126"/>
      <c r="AK371" s="126"/>
      <c r="AL371" s="126"/>
      <c r="AM371" s="126"/>
      <c r="AN371" s="126"/>
      <c r="AO371" s="126"/>
      <c r="AP371" s="126"/>
      <c r="AQ371" s="126"/>
      <c r="AR371" s="126"/>
    </row>
    <row r="372" spans="1:44" x14ac:dyDescent="0.25">
      <c r="A372" s="126"/>
      <c r="B372" s="126"/>
      <c r="C372" s="128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  <c r="AA372" s="126"/>
      <c r="AB372" s="126"/>
      <c r="AC372" s="126"/>
      <c r="AD372" s="126"/>
      <c r="AE372" s="126"/>
      <c r="AF372" s="126"/>
      <c r="AG372" s="126"/>
      <c r="AH372" s="126"/>
      <c r="AI372" s="126"/>
      <c r="AJ372" s="126"/>
      <c r="AK372" s="126"/>
      <c r="AL372" s="126"/>
      <c r="AM372" s="126"/>
      <c r="AN372" s="126"/>
      <c r="AO372" s="126"/>
      <c r="AP372" s="126"/>
      <c r="AQ372" s="126"/>
      <c r="AR372" s="126"/>
    </row>
    <row r="373" spans="1:44" x14ac:dyDescent="0.25">
      <c r="A373" s="126"/>
      <c r="B373" s="126"/>
      <c r="C373" s="128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  <c r="AA373" s="126"/>
      <c r="AB373" s="126"/>
      <c r="AC373" s="126"/>
      <c r="AD373" s="126"/>
      <c r="AE373" s="126"/>
      <c r="AF373" s="126"/>
      <c r="AG373" s="126"/>
      <c r="AH373" s="126"/>
      <c r="AI373" s="126"/>
      <c r="AJ373" s="126"/>
      <c r="AK373" s="126"/>
      <c r="AL373" s="126"/>
      <c r="AM373" s="126"/>
      <c r="AN373" s="126"/>
      <c r="AO373" s="126"/>
      <c r="AP373" s="126"/>
      <c r="AQ373" s="126"/>
      <c r="AR373" s="126"/>
    </row>
    <row r="374" spans="1:44" x14ac:dyDescent="0.25">
      <c r="A374" s="126"/>
      <c r="B374" s="126"/>
      <c r="C374" s="128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  <c r="AA374" s="126"/>
      <c r="AB374" s="126"/>
      <c r="AC374" s="126"/>
      <c r="AD374" s="126"/>
      <c r="AE374" s="126"/>
      <c r="AF374" s="126"/>
      <c r="AG374" s="126"/>
      <c r="AH374" s="126"/>
      <c r="AI374" s="126"/>
      <c r="AJ374" s="126"/>
      <c r="AK374" s="126"/>
      <c r="AL374" s="126"/>
      <c r="AM374" s="126"/>
      <c r="AN374" s="126"/>
      <c r="AO374" s="126"/>
      <c r="AP374" s="126"/>
      <c r="AQ374" s="126"/>
      <c r="AR374" s="126"/>
    </row>
    <row r="375" spans="1:44" x14ac:dyDescent="0.25">
      <c r="A375" s="126"/>
      <c r="B375" s="126"/>
      <c r="C375" s="128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  <c r="AA375" s="126"/>
      <c r="AB375" s="126"/>
      <c r="AC375" s="126"/>
      <c r="AD375" s="126"/>
      <c r="AE375" s="126"/>
      <c r="AF375" s="126"/>
      <c r="AG375" s="126"/>
      <c r="AH375" s="126"/>
      <c r="AI375" s="126"/>
      <c r="AJ375" s="126"/>
      <c r="AK375" s="126"/>
      <c r="AL375" s="126"/>
      <c r="AM375" s="126"/>
      <c r="AN375" s="126"/>
      <c r="AO375" s="126"/>
      <c r="AP375" s="126"/>
      <c r="AQ375" s="126"/>
      <c r="AR375" s="126"/>
    </row>
    <row r="376" spans="1:44" x14ac:dyDescent="0.25">
      <c r="A376" s="126"/>
      <c r="B376" s="126"/>
      <c r="C376" s="128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  <c r="AA376" s="126"/>
      <c r="AB376" s="126"/>
      <c r="AC376" s="126"/>
      <c r="AD376" s="126"/>
      <c r="AE376" s="126"/>
      <c r="AF376" s="126"/>
      <c r="AG376" s="126"/>
      <c r="AH376" s="126"/>
      <c r="AI376" s="126"/>
      <c r="AJ376" s="126"/>
      <c r="AK376" s="126"/>
      <c r="AL376" s="126"/>
      <c r="AM376" s="126"/>
      <c r="AN376" s="126"/>
      <c r="AO376" s="126"/>
      <c r="AP376" s="126"/>
      <c r="AQ376" s="126"/>
      <c r="AR376" s="126"/>
    </row>
    <row r="377" spans="1:44" x14ac:dyDescent="0.25">
      <c r="A377" s="126"/>
      <c r="B377" s="126"/>
      <c r="C377" s="128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  <c r="AA377" s="126"/>
      <c r="AB377" s="126"/>
      <c r="AC377" s="126"/>
      <c r="AD377" s="126"/>
      <c r="AE377" s="126"/>
      <c r="AF377" s="126"/>
      <c r="AG377" s="126"/>
      <c r="AH377" s="126"/>
      <c r="AI377" s="126"/>
      <c r="AJ377" s="126"/>
      <c r="AK377" s="126"/>
      <c r="AL377" s="126"/>
      <c r="AM377" s="126"/>
      <c r="AN377" s="126"/>
      <c r="AO377" s="126"/>
      <c r="AP377" s="126"/>
      <c r="AQ377" s="126"/>
      <c r="AR377" s="126"/>
    </row>
    <row r="378" spans="1:44" x14ac:dyDescent="0.25">
      <c r="A378" s="126"/>
      <c r="B378" s="126"/>
      <c r="C378" s="128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  <c r="AA378" s="126"/>
      <c r="AB378" s="126"/>
      <c r="AC378" s="126"/>
      <c r="AD378" s="126"/>
      <c r="AE378" s="126"/>
      <c r="AF378" s="126"/>
      <c r="AG378" s="126"/>
      <c r="AH378" s="126"/>
      <c r="AI378" s="126"/>
      <c r="AJ378" s="126"/>
      <c r="AK378" s="126"/>
      <c r="AL378" s="126"/>
      <c r="AM378" s="126"/>
      <c r="AN378" s="126"/>
      <c r="AO378" s="126"/>
      <c r="AP378" s="126"/>
      <c r="AQ378" s="126"/>
      <c r="AR378" s="126"/>
    </row>
    <row r="379" spans="1:44" x14ac:dyDescent="0.25">
      <c r="A379" s="126"/>
      <c r="B379" s="126"/>
      <c r="C379" s="128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  <c r="AA379" s="126"/>
      <c r="AB379" s="126"/>
      <c r="AC379" s="126"/>
      <c r="AD379" s="126"/>
      <c r="AE379" s="126"/>
      <c r="AF379" s="126"/>
      <c r="AG379" s="126"/>
      <c r="AH379" s="126"/>
      <c r="AI379" s="126"/>
      <c r="AJ379" s="126"/>
      <c r="AK379" s="126"/>
      <c r="AL379" s="126"/>
      <c r="AM379" s="126"/>
      <c r="AN379" s="126"/>
      <c r="AO379" s="126"/>
      <c r="AP379" s="126"/>
      <c r="AQ379" s="126"/>
      <c r="AR379" s="126"/>
    </row>
    <row r="380" spans="1:44" x14ac:dyDescent="0.25">
      <c r="A380" s="126"/>
      <c r="B380" s="126"/>
      <c r="C380" s="128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  <c r="AA380" s="126"/>
      <c r="AB380" s="126"/>
      <c r="AC380" s="126"/>
      <c r="AD380" s="126"/>
      <c r="AE380" s="126"/>
      <c r="AF380" s="126"/>
      <c r="AG380" s="126"/>
      <c r="AH380" s="126"/>
      <c r="AI380" s="126"/>
      <c r="AJ380" s="126"/>
      <c r="AK380" s="126"/>
      <c r="AL380" s="126"/>
      <c r="AM380" s="126"/>
      <c r="AN380" s="126"/>
      <c r="AO380" s="126"/>
      <c r="AP380" s="126"/>
      <c r="AQ380" s="126"/>
      <c r="AR380" s="126"/>
    </row>
    <row r="381" spans="1:44" x14ac:dyDescent="0.25">
      <c r="A381" s="126"/>
      <c r="B381" s="126"/>
      <c r="C381" s="128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  <c r="AA381" s="126"/>
      <c r="AB381" s="126"/>
      <c r="AC381" s="126"/>
      <c r="AD381" s="126"/>
      <c r="AE381" s="126"/>
      <c r="AF381" s="126"/>
      <c r="AG381" s="126"/>
      <c r="AH381" s="126"/>
      <c r="AI381" s="126"/>
      <c r="AJ381" s="126"/>
      <c r="AK381" s="126"/>
      <c r="AL381" s="126"/>
      <c r="AM381" s="126"/>
      <c r="AN381" s="126"/>
      <c r="AO381" s="126"/>
      <c r="AP381" s="126"/>
      <c r="AQ381" s="126"/>
      <c r="AR381" s="126"/>
    </row>
    <row r="382" spans="1:44" x14ac:dyDescent="0.25">
      <c r="A382" s="126"/>
      <c r="B382" s="126"/>
      <c r="C382" s="128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  <c r="AA382" s="126"/>
      <c r="AB382" s="126"/>
      <c r="AC382" s="126"/>
      <c r="AD382" s="126"/>
      <c r="AE382" s="126"/>
      <c r="AF382" s="126"/>
      <c r="AG382" s="126"/>
      <c r="AH382" s="126"/>
      <c r="AI382" s="126"/>
      <c r="AJ382" s="126"/>
      <c r="AK382" s="126"/>
      <c r="AL382" s="126"/>
      <c r="AM382" s="126"/>
      <c r="AN382" s="126"/>
      <c r="AO382" s="126"/>
      <c r="AP382" s="126"/>
      <c r="AQ382" s="126"/>
      <c r="AR382" s="126"/>
    </row>
    <row r="383" spans="1:44" x14ac:dyDescent="0.25">
      <c r="A383" s="126"/>
      <c r="B383" s="126"/>
      <c r="C383" s="128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  <c r="AA383" s="126"/>
      <c r="AB383" s="126"/>
      <c r="AC383" s="126"/>
      <c r="AD383" s="126"/>
      <c r="AE383" s="126"/>
      <c r="AF383" s="126"/>
      <c r="AG383" s="126"/>
      <c r="AH383" s="126"/>
      <c r="AI383" s="126"/>
      <c r="AJ383" s="126"/>
      <c r="AK383" s="126"/>
      <c r="AL383" s="126"/>
      <c r="AM383" s="126"/>
      <c r="AN383" s="126"/>
      <c r="AO383" s="126"/>
      <c r="AP383" s="126"/>
      <c r="AQ383" s="126"/>
      <c r="AR383" s="126"/>
    </row>
    <row r="384" spans="1:44" x14ac:dyDescent="0.25">
      <c r="A384" s="126"/>
      <c r="B384" s="126"/>
      <c r="C384" s="128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  <c r="AA384" s="126"/>
      <c r="AB384" s="126"/>
      <c r="AC384" s="126"/>
      <c r="AD384" s="126"/>
      <c r="AE384" s="126"/>
      <c r="AF384" s="126"/>
      <c r="AG384" s="126"/>
      <c r="AH384" s="126"/>
      <c r="AI384" s="126"/>
      <c r="AJ384" s="126"/>
      <c r="AK384" s="126"/>
      <c r="AL384" s="126"/>
      <c r="AM384" s="126"/>
      <c r="AN384" s="126"/>
      <c r="AO384" s="126"/>
      <c r="AP384" s="126"/>
      <c r="AQ384" s="126"/>
      <c r="AR384" s="126"/>
    </row>
    <row r="385" spans="1:44" x14ac:dyDescent="0.25">
      <c r="A385" s="126"/>
      <c r="B385" s="126"/>
      <c r="C385" s="128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  <c r="AA385" s="126"/>
      <c r="AB385" s="126"/>
      <c r="AC385" s="126"/>
      <c r="AD385" s="126"/>
      <c r="AE385" s="126"/>
      <c r="AF385" s="126"/>
      <c r="AG385" s="126"/>
      <c r="AH385" s="126"/>
      <c r="AI385" s="126"/>
      <c r="AJ385" s="126"/>
      <c r="AK385" s="126"/>
      <c r="AL385" s="126"/>
      <c r="AM385" s="126"/>
      <c r="AN385" s="126"/>
      <c r="AO385" s="126"/>
      <c r="AP385" s="126"/>
      <c r="AQ385" s="126"/>
      <c r="AR385" s="126"/>
    </row>
    <row r="386" spans="1:44" x14ac:dyDescent="0.25">
      <c r="A386" s="126"/>
      <c r="B386" s="126"/>
      <c r="C386" s="128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  <c r="AA386" s="126"/>
      <c r="AB386" s="126"/>
      <c r="AC386" s="126"/>
      <c r="AD386" s="126"/>
      <c r="AE386" s="126"/>
      <c r="AF386" s="126"/>
      <c r="AG386" s="126"/>
      <c r="AH386" s="126"/>
      <c r="AI386" s="126"/>
      <c r="AJ386" s="126"/>
      <c r="AK386" s="126"/>
      <c r="AL386" s="126"/>
      <c r="AM386" s="126"/>
      <c r="AN386" s="126"/>
      <c r="AO386" s="126"/>
      <c r="AP386" s="126"/>
      <c r="AQ386" s="126"/>
      <c r="AR386" s="126"/>
    </row>
    <row r="387" spans="1:44" x14ac:dyDescent="0.25">
      <c r="A387" s="126"/>
      <c r="B387" s="126"/>
      <c r="C387" s="128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  <c r="AA387" s="126"/>
      <c r="AB387" s="126"/>
      <c r="AC387" s="126"/>
      <c r="AD387" s="126"/>
      <c r="AE387" s="126"/>
      <c r="AF387" s="126"/>
      <c r="AG387" s="126"/>
      <c r="AH387" s="126"/>
      <c r="AI387" s="126"/>
      <c r="AJ387" s="126"/>
      <c r="AK387" s="126"/>
      <c r="AL387" s="126"/>
      <c r="AM387" s="126"/>
      <c r="AN387" s="126"/>
      <c r="AO387" s="126"/>
      <c r="AP387" s="126"/>
      <c r="AQ387" s="126"/>
      <c r="AR387" s="126"/>
    </row>
    <row r="388" spans="1:44" x14ac:dyDescent="0.25">
      <c r="A388" s="126"/>
      <c r="B388" s="126"/>
      <c r="C388" s="128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  <c r="AA388" s="126"/>
      <c r="AB388" s="126"/>
      <c r="AC388" s="126"/>
      <c r="AD388" s="126"/>
      <c r="AE388" s="126"/>
      <c r="AF388" s="126"/>
      <c r="AG388" s="126"/>
      <c r="AH388" s="126"/>
      <c r="AI388" s="126"/>
      <c r="AJ388" s="126"/>
      <c r="AK388" s="126"/>
      <c r="AL388" s="126"/>
      <c r="AM388" s="126"/>
      <c r="AN388" s="126"/>
      <c r="AO388" s="126"/>
      <c r="AP388" s="126"/>
      <c r="AQ388" s="126"/>
      <c r="AR388" s="126"/>
    </row>
    <row r="389" spans="1:44" x14ac:dyDescent="0.25">
      <c r="A389" s="126"/>
      <c r="B389" s="126"/>
      <c r="C389" s="128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  <c r="AA389" s="126"/>
      <c r="AB389" s="126"/>
      <c r="AC389" s="126"/>
      <c r="AD389" s="126"/>
      <c r="AE389" s="126"/>
      <c r="AF389" s="126"/>
      <c r="AG389" s="126"/>
      <c r="AH389" s="126"/>
      <c r="AI389" s="126"/>
      <c r="AJ389" s="126"/>
      <c r="AK389" s="126"/>
      <c r="AL389" s="126"/>
      <c r="AM389" s="126"/>
      <c r="AN389" s="126"/>
      <c r="AO389" s="126"/>
      <c r="AP389" s="126"/>
      <c r="AQ389" s="126"/>
      <c r="AR389" s="126"/>
    </row>
    <row r="390" spans="1:44" x14ac:dyDescent="0.25">
      <c r="A390" s="126"/>
      <c r="B390" s="126"/>
      <c r="C390" s="128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  <c r="AA390" s="126"/>
      <c r="AB390" s="126"/>
      <c r="AC390" s="126"/>
      <c r="AD390" s="126"/>
      <c r="AE390" s="126"/>
      <c r="AF390" s="126"/>
      <c r="AG390" s="126"/>
      <c r="AH390" s="126"/>
      <c r="AI390" s="126"/>
      <c r="AJ390" s="126"/>
      <c r="AK390" s="126"/>
      <c r="AL390" s="126"/>
      <c r="AM390" s="126"/>
      <c r="AN390" s="126"/>
      <c r="AO390" s="126"/>
      <c r="AP390" s="126"/>
      <c r="AQ390" s="126"/>
      <c r="AR390" s="126"/>
    </row>
    <row r="391" spans="1:44" x14ac:dyDescent="0.25">
      <c r="A391" s="126"/>
      <c r="B391" s="126"/>
      <c r="C391" s="128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  <c r="AA391" s="126"/>
      <c r="AB391" s="126"/>
      <c r="AC391" s="126"/>
      <c r="AD391" s="126"/>
      <c r="AE391" s="126"/>
      <c r="AF391" s="126"/>
      <c r="AG391" s="126"/>
      <c r="AH391" s="126"/>
      <c r="AI391" s="126"/>
      <c r="AJ391" s="126"/>
      <c r="AK391" s="126"/>
      <c r="AL391" s="126"/>
      <c r="AM391" s="126"/>
      <c r="AN391" s="126"/>
      <c r="AO391" s="126"/>
      <c r="AP391" s="126"/>
      <c r="AQ391" s="126"/>
      <c r="AR391" s="126"/>
    </row>
    <row r="392" spans="1:44" x14ac:dyDescent="0.25">
      <c r="A392" s="126"/>
      <c r="B392" s="126"/>
      <c r="C392" s="128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  <c r="AA392" s="126"/>
      <c r="AB392" s="126"/>
      <c r="AC392" s="126"/>
      <c r="AD392" s="126"/>
      <c r="AE392" s="126"/>
      <c r="AF392" s="126"/>
      <c r="AG392" s="126"/>
      <c r="AH392" s="126"/>
      <c r="AI392" s="126"/>
      <c r="AJ392" s="126"/>
      <c r="AK392" s="126"/>
      <c r="AL392" s="126"/>
      <c r="AM392" s="126"/>
      <c r="AN392" s="126"/>
      <c r="AO392" s="126"/>
      <c r="AP392" s="126"/>
      <c r="AQ392" s="126"/>
      <c r="AR392" s="126"/>
    </row>
    <row r="393" spans="1:44" x14ac:dyDescent="0.25">
      <c r="A393" s="126"/>
      <c r="B393" s="126"/>
      <c r="C393" s="128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  <c r="AA393" s="126"/>
      <c r="AB393" s="126"/>
      <c r="AC393" s="126"/>
      <c r="AD393" s="126"/>
      <c r="AE393" s="126"/>
      <c r="AF393" s="126"/>
      <c r="AG393" s="126"/>
      <c r="AH393" s="126"/>
      <c r="AI393" s="126"/>
      <c r="AJ393" s="126"/>
      <c r="AK393" s="126"/>
      <c r="AL393" s="126"/>
      <c r="AM393" s="126"/>
      <c r="AN393" s="126"/>
      <c r="AO393" s="126"/>
      <c r="AP393" s="126"/>
      <c r="AQ393" s="126"/>
      <c r="AR393" s="126"/>
    </row>
    <row r="394" spans="1:44" x14ac:dyDescent="0.25">
      <c r="A394" s="126"/>
      <c r="B394" s="126"/>
      <c r="C394" s="128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  <c r="AA394" s="126"/>
      <c r="AB394" s="126"/>
      <c r="AC394" s="126"/>
      <c r="AD394" s="126"/>
      <c r="AE394" s="126"/>
      <c r="AF394" s="126"/>
      <c r="AG394" s="126"/>
      <c r="AH394" s="126"/>
      <c r="AI394" s="126"/>
      <c r="AJ394" s="126"/>
      <c r="AK394" s="126"/>
      <c r="AL394" s="126"/>
      <c r="AM394" s="126"/>
      <c r="AN394" s="126"/>
      <c r="AO394" s="126"/>
      <c r="AP394" s="126"/>
      <c r="AQ394" s="126"/>
      <c r="AR394" s="126"/>
    </row>
    <row r="395" spans="1:44" x14ac:dyDescent="0.25">
      <c r="A395" s="126"/>
      <c r="B395" s="126"/>
      <c r="C395" s="128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  <c r="AA395" s="126"/>
      <c r="AB395" s="126"/>
      <c r="AC395" s="126"/>
      <c r="AD395" s="126"/>
      <c r="AE395" s="126"/>
      <c r="AF395" s="126"/>
      <c r="AG395" s="126"/>
      <c r="AH395" s="126"/>
      <c r="AI395" s="126"/>
      <c r="AJ395" s="126"/>
      <c r="AK395" s="126"/>
      <c r="AL395" s="126"/>
      <c r="AM395" s="126"/>
      <c r="AN395" s="126"/>
      <c r="AO395" s="126"/>
      <c r="AP395" s="126"/>
      <c r="AQ395" s="126"/>
      <c r="AR395" s="126"/>
    </row>
    <row r="396" spans="1:44" x14ac:dyDescent="0.25">
      <c r="A396" s="126"/>
      <c r="B396" s="126"/>
      <c r="C396" s="128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  <c r="AA396" s="126"/>
      <c r="AB396" s="126"/>
      <c r="AC396" s="126"/>
      <c r="AD396" s="126"/>
      <c r="AE396" s="126"/>
      <c r="AF396" s="126"/>
      <c r="AG396" s="126"/>
      <c r="AH396" s="126"/>
      <c r="AI396" s="126"/>
      <c r="AJ396" s="126"/>
      <c r="AK396" s="126"/>
      <c r="AL396" s="126"/>
      <c r="AM396" s="126"/>
      <c r="AN396" s="126"/>
      <c r="AO396" s="126"/>
      <c r="AP396" s="126"/>
      <c r="AQ396" s="126"/>
      <c r="AR396" s="126"/>
    </row>
    <row r="397" spans="1:44" x14ac:dyDescent="0.25">
      <c r="A397" s="126"/>
      <c r="B397" s="126"/>
      <c r="C397" s="128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  <c r="AA397" s="126"/>
      <c r="AB397" s="126"/>
      <c r="AC397" s="126"/>
      <c r="AD397" s="126"/>
      <c r="AE397" s="126"/>
      <c r="AF397" s="126"/>
      <c r="AG397" s="126"/>
      <c r="AH397" s="126"/>
      <c r="AI397" s="126"/>
      <c r="AJ397" s="126"/>
      <c r="AK397" s="126"/>
      <c r="AL397" s="126"/>
      <c r="AM397" s="126"/>
      <c r="AN397" s="126"/>
      <c r="AO397" s="126"/>
      <c r="AP397" s="126"/>
      <c r="AQ397" s="126"/>
      <c r="AR397" s="126"/>
    </row>
    <row r="398" spans="1:44" x14ac:dyDescent="0.25">
      <c r="A398" s="126"/>
      <c r="B398" s="126"/>
      <c r="C398" s="128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  <c r="AA398" s="126"/>
      <c r="AB398" s="126"/>
      <c r="AC398" s="126"/>
      <c r="AD398" s="126"/>
      <c r="AE398" s="126"/>
      <c r="AF398" s="126"/>
      <c r="AG398" s="126"/>
      <c r="AH398" s="126"/>
      <c r="AI398" s="126"/>
      <c r="AJ398" s="126"/>
      <c r="AK398" s="126"/>
      <c r="AL398" s="126"/>
      <c r="AM398" s="126"/>
      <c r="AN398" s="126"/>
      <c r="AO398" s="126"/>
      <c r="AP398" s="126"/>
      <c r="AQ398" s="126"/>
      <c r="AR398" s="126"/>
    </row>
    <row r="399" spans="1:44" x14ac:dyDescent="0.25">
      <c r="A399" s="126"/>
      <c r="B399" s="126"/>
      <c r="C399" s="128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  <c r="AA399" s="126"/>
      <c r="AB399" s="126"/>
      <c r="AC399" s="126"/>
      <c r="AD399" s="126"/>
      <c r="AE399" s="126"/>
      <c r="AF399" s="126"/>
      <c r="AG399" s="126"/>
      <c r="AH399" s="126"/>
      <c r="AI399" s="126"/>
      <c r="AJ399" s="126"/>
      <c r="AK399" s="126"/>
      <c r="AL399" s="126"/>
      <c r="AM399" s="126"/>
      <c r="AN399" s="126"/>
      <c r="AO399" s="126"/>
      <c r="AP399" s="126"/>
      <c r="AQ399" s="126"/>
      <c r="AR399" s="126"/>
    </row>
    <row r="400" spans="1:44" x14ac:dyDescent="0.25">
      <c r="A400" s="126"/>
      <c r="B400" s="126"/>
      <c r="C400" s="128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  <c r="AA400" s="126"/>
      <c r="AB400" s="126"/>
      <c r="AC400" s="126"/>
      <c r="AD400" s="126"/>
      <c r="AE400" s="126"/>
      <c r="AF400" s="126"/>
      <c r="AG400" s="126"/>
      <c r="AH400" s="126"/>
      <c r="AI400" s="126"/>
      <c r="AJ400" s="126"/>
      <c r="AK400" s="126"/>
      <c r="AL400" s="126"/>
      <c r="AM400" s="126"/>
      <c r="AN400" s="126"/>
      <c r="AO400" s="126"/>
      <c r="AP400" s="126"/>
      <c r="AQ400" s="126"/>
      <c r="AR400" s="126"/>
    </row>
    <row r="401" spans="1:44" x14ac:dyDescent="0.25">
      <c r="A401" s="126"/>
      <c r="B401" s="126"/>
      <c r="C401" s="128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  <c r="AA401" s="126"/>
      <c r="AB401" s="126"/>
      <c r="AC401" s="126"/>
      <c r="AD401" s="126"/>
      <c r="AE401" s="126"/>
      <c r="AF401" s="126"/>
      <c r="AG401" s="126"/>
      <c r="AH401" s="126"/>
      <c r="AI401" s="126"/>
      <c r="AJ401" s="126"/>
      <c r="AK401" s="126"/>
      <c r="AL401" s="126"/>
      <c r="AM401" s="126"/>
      <c r="AN401" s="126"/>
      <c r="AO401" s="126"/>
      <c r="AP401" s="126"/>
      <c r="AQ401" s="126"/>
      <c r="AR401" s="126"/>
    </row>
    <row r="402" spans="1:44" x14ac:dyDescent="0.25">
      <c r="A402" s="126"/>
      <c r="B402" s="126"/>
      <c r="C402" s="128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  <c r="AA402" s="126"/>
      <c r="AB402" s="126"/>
      <c r="AC402" s="126"/>
      <c r="AD402" s="126"/>
      <c r="AE402" s="126"/>
      <c r="AF402" s="126"/>
      <c r="AG402" s="126"/>
      <c r="AH402" s="126"/>
      <c r="AI402" s="126"/>
      <c r="AJ402" s="126"/>
      <c r="AK402" s="126"/>
      <c r="AL402" s="126"/>
      <c r="AM402" s="126"/>
      <c r="AN402" s="126"/>
      <c r="AO402" s="126"/>
      <c r="AP402" s="126"/>
      <c r="AQ402" s="126"/>
      <c r="AR402" s="126"/>
    </row>
    <row r="403" spans="1:44" x14ac:dyDescent="0.25">
      <c r="A403" s="126"/>
      <c r="B403" s="126"/>
      <c r="C403" s="128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  <c r="AA403" s="126"/>
      <c r="AB403" s="126"/>
      <c r="AC403" s="126"/>
      <c r="AD403" s="126"/>
      <c r="AE403" s="126"/>
      <c r="AF403" s="126"/>
      <c r="AG403" s="126"/>
      <c r="AH403" s="126"/>
      <c r="AI403" s="126"/>
      <c r="AJ403" s="126"/>
      <c r="AK403" s="126"/>
      <c r="AL403" s="126"/>
      <c r="AM403" s="126"/>
      <c r="AN403" s="126"/>
      <c r="AO403" s="126"/>
      <c r="AP403" s="126"/>
      <c r="AQ403" s="126"/>
      <c r="AR403" s="126"/>
    </row>
    <row r="404" spans="1:44" x14ac:dyDescent="0.25">
      <c r="A404" s="126"/>
      <c r="B404" s="126"/>
      <c r="C404" s="128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  <c r="AA404" s="126"/>
      <c r="AB404" s="126"/>
      <c r="AC404" s="126"/>
      <c r="AD404" s="126"/>
      <c r="AE404" s="126"/>
      <c r="AF404" s="126"/>
      <c r="AG404" s="126"/>
      <c r="AH404" s="126"/>
      <c r="AI404" s="126"/>
      <c r="AJ404" s="126"/>
      <c r="AK404" s="126"/>
      <c r="AL404" s="126"/>
      <c r="AM404" s="126"/>
      <c r="AN404" s="126"/>
      <c r="AO404" s="126"/>
      <c r="AP404" s="126"/>
      <c r="AQ404" s="126"/>
      <c r="AR404" s="126"/>
    </row>
    <row r="405" spans="1:44" x14ac:dyDescent="0.25">
      <c r="A405" s="126"/>
      <c r="B405" s="126"/>
      <c r="C405" s="128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  <c r="AA405" s="126"/>
      <c r="AB405" s="126"/>
      <c r="AC405" s="126"/>
      <c r="AD405" s="126"/>
      <c r="AE405" s="126"/>
      <c r="AF405" s="126"/>
      <c r="AG405" s="126"/>
      <c r="AH405" s="126"/>
      <c r="AI405" s="126"/>
      <c r="AJ405" s="126"/>
      <c r="AK405" s="126"/>
      <c r="AL405" s="126"/>
      <c r="AM405" s="126"/>
      <c r="AN405" s="126"/>
      <c r="AO405" s="126"/>
      <c r="AP405" s="126"/>
      <c r="AQ405" s="126"/>
      <c r="AR405" s="126"/>
    </row>
    <row r="406" spans="1:44" x14ac:dyDescent="0.25">
      <c r="A406" s="126"/>
      <c r="B406" s="126"/>
      <c r="C406" s="128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  <c r="AA406" s="126"/>
      <c r="AB406" s="126"/>
      <c r="AC406" s="126"/>
      <c r="AD406" s="126"/>
      <c r="AE406" s="126"/>
      <c r="AF406" s="126"/>
      <c r="AG406" s="126"/>
      <c r="AH406" s="126"/>
      <c r="AI406" s="126"/>
      <c r="AJ406" s="126"/>
      <c r="AK406" s="126"/>
      <c r="AL406" s="126"/>
      <c r="AM406" s="126"/>
      <c r="AN406" s="126"/>
      <c r="AO406" s="126"/>
      <c r="AP406" s="126"/>
      <c r="AQ406" s="126"/>
      <c r="AR406" s="126"/>
    </row>
    <row r="407" spans="1:44" x14ac:dyDescent="0.25">
      <c r="A407" s="126"/>
      <c r="B407" s="126"/>
      <c r="C407" s="128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  <c r="AA407" s="126"/>
      <c r="AB407" s="126"/>
      <c r="AC407" s="126"/>
      <c r="AD407" s="126"/>
      <c r="AE407" s="126"/>
      <c r="AF407" s="126"/>
      <c r="AG407" s="126"/>
      <c r="AH407" s="126"/>
      <c r="AI407" s="126"/>
      <c r="AJ407" s="126"/>
      <c r="AK407" s="126"/>
      <c r="AL407" s="126"/>
      <c r="AM407" s="126"/>
      <c r="AN407" s="126"/>
      <c r="AO407" s="126"/>
      <c r="AP407" s="126"/>
      <c r="AQ407" s="126"/>
      <c r="AR407" s="126"/>
    </row>
    <row r="408" spans="1:44" x14ac:dyDescent="0.25">
      <c r="A408" s="126"/>
      <c r="B408" s="126"/>
      <c r="C408" s="128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  <c r="AA408" s="126"/>
      <c r="AB408" s="126"/>
      <c r="AC408" s="126"/>
      <c r="AD408" s="126"/>
      <c r="AE408" s="126"/>
      <c r="AF408" s="126"/>
      <c r="AG408" s="126"/>
      <c r="AH408" s="126"/>
      <c r="AI408" s="126"/>
      <c r="AJ408" s="126"/>
      <c r="AK408" s="126"/>
      <c r="AL408" s="126"/>
      <c r="AM408" s="126"/>
      <c r="AN408" s="126"/>
      <c r="AO408" s="126"/>
      <c r="AP408" s="126"/>
      <c r="AQ408" s="126"/>
      <c r="AR408" s="126"/>
    </row>
    <row r="409" spans="1:44" x14ac:dyDescent="0.25">
      <c r="A409" s="126"/>
      <c r="B409" s="126"/>
      <c r="C409" s="128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  <c r="AA409" s="126"/>
      <c r="AB409" s="126"/>
      <c r="AC409" s="126"/>
      <c r="AD409" s="126"/>
      <c r="AE409" s="126"/>
      <c r="AF409" s="126"/>
      <c r="AG409" s="126"/>
      <c r="AH409" s="126"/>
      <c r="AI409" s="126"/>
      <c r="AJ409" s="126"/>
      <c r="AK409" s="126"/>
      <c r="AL409" s="126"/>
      <c r="AM409" s="126"/>
      <c r="AN409" s="126"/>
      <c r="AO409" s="126"/>
      <c r="AP409" s="126"/>
      <c r="AQ409" s="126"/>
      <c r="AR409" s="126"/>
    </row>
    <row r="410" spans="1:44" x14ac:dyDescent="0.25">
      <c r="A410" s="126"/>
      <c r="B410" s="126"/>
      <c r="C410" s="128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  <c r="AA410" s="126"/>
      <c r="AB410" s="126"/>
      <c r="AC410" s="126"/>
      <c r="AD410" s="126"/>
      <c r="AE410" s="126"/>
      <c r="AF410" s="126"/>
      <c r="AG410" s="126"/>
      <c r="AH410" s="126"/>
      <c r="AI410" s="126"/>
      <c r="AJ410" s="126"/>
      <c r="AK410" s="126"/>
      <c r="AL410" s="126"/>
      <c r="AM410" s="126"/>
      <c r="AN410" s="126"/>
      <c r="AO410" s="126"/>
      <c r="AP410" s="126"/>
      <c r="AQ410" s="126"/>
      <c r="AR410" s="126"/>
    </row>
    <row r="411" spans="1:44" x14ac:dyDescent="0.25">
      <c r="A411" s="126"/>
      <c r="B411" s="126"/>
      <c r="C411" s="128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  <c r="AA411" s="126"/>
      <c r="AB411" s="126"/>
      <c r="AC411" s="126"/>
      <c r="AD411" s="126"/>
      <c r="AE411" s="126"/>
      <c r="AF411" s="126"/>
      <c r="AG411" s="126"/>
      <c r="AH411" s="126"/>
      <c r="AI411" s="126"/>
      <c r="AJ411" s="126"/>
      <c r="AK411" s="126"/>
      <c r="AL411" s="126"/>
      <c r="AM411" s="126"/>
      <c r="AN411" s="126"/>
      <c r="AO411" s="126"/>
      <c r="AP411" s="126"/>
      <c r="AQ411" s="126"/>
      <c r="AR411" s="126"/>
    </row>
    <row r="412" spans="1:44" x14ac:dyDescent="0.25">
      <c r="A412" s="126"/>
      <c r="B412" s="126"/>
      <c r="C412" s="128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  <c r="AA412" s="126"/>
      <c r="AB412" s="126"/>
      <c r="AC412" s="126"/>
      <c r="AD412" s="126"/>
      <c r="AE412" s="126"/>
      <c r="AF412" s="126"/>
      <c r="AG412" s="126"/>
      <c r="AH412" s="126"/>
      <c r="AI412" s="126"/>
      <c r="AJ412" s="126"/>
      <c r="AK412" s="126"/>
      <c r="AL412" s="126"/>
      <c r="AM412" s="126"/>
      <c r="AN412" s="126"/>
      <c r="AO412" s="126"/>
      <c r="AP412" s="126"/>
      <c r="AQ412" s="126"/>
      <c r="AR412" s="126"/>
    </row>
    <row r="413" spans="1:44" x14ac:dyDescent="0.25">
      <c r="A413" s="126"/>
      <c r="B413" s="126"/>
      <c r="C413" s="128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  <c r="AA413" s="126"/>
      <c r="AB413" s="126"/>
      <c r="AC413" s="126"/>
      <c r="AD413" s="126"/>
      <c r="AE413" s="126"/>
      <c r="AF413" s="126"/>
      <c r="AG413" s="126"/>
      <c r="AH413" s="126"/>
      <c r="AI413" s="126"/>
      <c r="AJ413" s="126"/>
      <c r="AK413" s="126"/>
      <c r="AL413" s="126"/>
      <c r="AM413" s="126"/>
      <c r="AN413" s="126"/>
      <c r="AO413" s="126"/>
      <c r="AP413" s="126"/>
      <c r="AQ413" s="126"/>
      <c r="AR413" s="126"/>
    </row>
    <row r="414" spans="1:44" x14ac:dyDescent="0.25">
      <c r="A414" s="126"/>
      <c r="B414" s="126"/>
      <c r="C414" s="128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  <c r="AA414" s="126"/>
      <c r="AB414" s="126"/>
      <c r="AC414" s="126"/>
      <c r="AD414" s="126"/>
      <c r="AE414" s="126"/>
      <c r="AF414" s="126"/>
      <c r="AG414" s="126"/>
      <c r="AH414" s="126"/>
      <c r="AI414" s="126"/>
      <c r="AJ414" s="126"/>
      <c r="AK414" s="126"/>
      <c r="AL414" s="126"/>
      <c r="AM414" s="126"/>
      <c r="AN414" s="126"/>
      <c r="AO414" s="126"/>
      <c r="AP414" s="126"/>
      <c r="AQ414" s="126"/>
      <c r="AR414" s="126"/>
    </row>
    <row r="415" spans="1:44" x14ac:dyDescent="0.25">
      <c r="A415" s="126"/>
      <c r="B415" s="126"/>
      <c r="C415" s="128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  <c r="AA415" s="126"/>
      <c r="AB415" s="126"/>
      <c r="AC415" s="126"/>
      <c r="AD415" s="126"/>
      <c r="AE415" s="126"/>
      <c r="AF415" s="126"/>
      <c r="AG415" s="126"/>
      <c r="AH415" s="126"/>
      <c r="AI415" s="126"/>
      <c r="AJ415" s="126"/>
      <c r="AK415" s="126"/>
      <c r="AL415" s="126"/>
      <c r="AM415" s="126"/>
      <c r="AN415" s="126"/>
      <c r="AO415" s="126"/>
      <c r="AP415" s="126"/>
      <c r="AQ415" s="126"/>
      <c r="AR415" s="126"/>
    </row>
    <row r="416" spans="1:44" x14ac:dyDescent="0.25">
      <c r="A416" s="126"/>
      <c r="B416" s="126"/>
      <c r="C416" s="128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  <c r="AA416" s="126"/>
      <c r="AB416" s="126"/>
      <c r="AC416" s="126"/>
      <c r="AD416" s="126"/>
      <c r="AE416" s="126"/>
      <c r="AF416" s="126"/>
      <c r="AG416" s="126"/>
      <c r="AH416" s="126"/>
      <c r="AI416" s="126"/>
      <c r="AJ416" s="126"/>
      <c r="AK416" s="126"/>
      <c r="AL416" s="126"/>
      <c r="AM416" s="126"/>
      <c r="AN416" s="126"/>
      <c r="AO416" s="126"/>
      <c r="AP416" s="126"/>
      <c r="AQ416" s="126"/>
      <c r="AR416" s="126"/>
    </row>
    <row r="417" spans="1:44" x14ac:dyDescent="0.25">
      <c r="A417" s="126"/>
      <c r="B417" s="126"/>
      <c r="C417" s="128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  <c r="AA417" s="126"/>
      <c r="AB417" s="126"/>
      <c r="AC417" s="126"/>
      <c r="AD417" s="126"/>
      <c r="AE417" s="126"/>
      <c r="AF417" s="126"/>
      <c r="AG417" s="126"/>
      <c r="AH417" s="126"/>
      <c r="AI417" s="126"/>
      <c r="AJ417" s="126"/>
      <c r="AK417" s="126"/>
      <c r="AL417" s="126"/>
      <c r="AM417" s="126"/>
      <c r="AN417" s="126"/>
      <c r="AO417" s="126"/>
      <c r="AP417" s="126"/>
      <c r="AQ417" s="126"/>
      <c r="AR417" s="126"/>
    </row>
    <row r="418" spans="1:44" x14ac:dyDescent="0.25">
      <c r="A418" s="126"/>
      <c r="B418" s="126"/>
      <c r="C418" s="128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  <c r="AA418" s="126"/>
      <c r="AB418" s="126"/>
      <c r="AC418" s="126"/>
      <c r="AD418" s="126"/>
      <c r="AE418" s="126"/>
      <c r="AF418" s="126"/>
      <c r="AG418" s="126"/>
      <c r="AH418" s="126"/>
      <c r="AI418" s="126"/>
      <c r="AJ418" s="126"/>
      <c r="AK418" s="126"/>
      <c r="AL418" s="126"/>
      <c r="AM418" s="126"/>
      <c r="AN418" s="126"/>
      <c r="AO418" s="126"/>
      <c r="AP418" s="126"/>
      <c r="AQ418" s="126"/>
      <c r="AR418" s="126"/>
    </row>
    <row r="419" spans="1:44" x14ac:dyDescent="0.25">
      <c r="A419" s="126"/>
      <c r="B419" s="126"/>
      <c r="C419" s="128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  <c r="AA419" s="126"/>
      <c r="AB419" s="126"/>
      <c r="AC419" s="126"/>
      <c r="AD419" s="126"/>
      <c r="AE419" s="126"/>
      <c r="AF419" s="126"/>
      <c r="AG419" s="126"/>
      <c r="AH419" s="126"/>
      <c r="AI419" s="126"/>
      <c r="AJ419" s="126"/>
      <c r="AK419" s="126"/>
      <c r="AL419" s="126"/>
      <c r="AM419" s="126"/>
      <c r="AN419" s="126"/>
      <c r="AO419" s="126"/>
      <c r="AP419" s="126"/>
      <c r="AQ419" s="126"/>
      <c r="AR419" s="126"/>
    </row>
    <row r="420" spans="1:44" x14ac:dyDescent="0.25">
      <c r="A420" s="126"/>
      <c r="B420" s="126"/>
      <c r="C420" s="128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  <c r="AA420" s="126"/>
      <c r="AB420" s="126"/>
      <c r="AC420" s="126"/>
      <c r="AD420" s="126"/>
      <c r="AE420" s="126"/>
      <c r="AF420" s="126"/>
      <c r="AG420" s="126"/>
      <c r="AH420" s="126"/>
      <c r="AI420" s="126"/>
      <c r="AJ420" s="126"/>
      <c r="AK420" s="126"/>
      <c r="AL420" s="126"/>
      <c r="AM420" s="126"/>
      <c r="AN420" s="126"/>
      <c r="AO420" s="126"/>
      <c r="AP420" s="126"/>
      <c r="AQ420" s="126"/>
      <c r="AR420" s="126"/>
    </row>
    <row r="421" spans="1:44" x14ac:dyDescent="0.25">
      <c r="A421" s="126"/>
      <c r="B421" s="126"/>
      <c r="C421" s="128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  <c r="AA421" s="126"/>
      <c r="AB421" s="126"/>
      <c r="AC421" s="126"/>
      <c r="AD421" s="126"/>
      <c r="AE421" s="126"/>
      <c r="AF421" s="126"/>
      <c r="AG421" s="126"/>
      <c r="AH421" s="126"/>
      <c r="AI421" s="126"/>
      <c r="AJ421" s="126"/>
      <c r="AK421" s="126"/>
      <c r="AL421" s="126"/>
      <c r="AM421" s="126"/>
      <c r="AN421" s="126"/>
      <c r="AO421" s="126"/>
      <c r="AP421" s="126"/>
      <c r="AQ421" s="126"/>
      <c r="AR421" s="126"/>
    </row>
    <row r="422" spans="1:44" x14ac:dyDescent="0.25">
      <c r="A422" s="126"/>
      <c r="B422" s="126"/>
      <c r="C422" s="128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  <c r="AA422" s="126"/>
      <c r="AB422" s="126"/>
      <c r="AC422" s="126"/>
      <c r="AD422" s="126"/>
      <c r="AE422" s="126"/>
      <c r="AF422" s="126"/>
      <c r="AG422" s="126"/>
      <c r="AH422" s="126"/>
      <c r="AI422" s="126"/>
      <c r="AJ422" s="126"/>
      <c r="AK422" s="126"/>
      <c r="AL422" s="126"/>
      <c r="AM422" s="126"/>
      <c r="AN422" s="126"/>
      <c r="AO422" s="126"/>
      <c r="AP422" s="126"/>
      <c r="AQ422" s="126"/>
      <c r="AR422" s="126"/>
    </row>
    <row r="423" spans="1:44" x14ac:dyDescent="0.25">
      <c r="A423" s="126"/>
      <c r="B423" s="126"/>
      <c r="C423" s="128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  <c r="AA423" s="126"/>
      <c r="AB423" s="126"/>
      <c r="AC423" s="126"/>
      <c r="AD423" s="126"/>
      <c r="AE423" s="126"/>
      <c r="AF423" s="126"/>
      <c r="AG423" s="126"/>
      <c r="AH423" s="126"/>
      <c r="AI423" s="126"/>
      <c r="AJ423" s="126"/>
      <c r="AK423" s="126"/>
      <c r="AL423" s="126"/>
      <c r="AM423" s="126"/>
      <c r="AN423" s="126"/>
      <c r="AO423" s="126"/>
      <c r="AP423" s="126"/>
      <c r="AQ423" s="126"/>
      <c r="AR423" s="126"/>
    </row>
    <row r="424" spans="1:44" x14ac:dyDescent="0.25">
      <c r="A424" s="126"/>
      <c r="B424" s="126"/>
      <c r="C424" s="128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  <c r="AA424" s="126"/>
      <c r="AB424" s="126"/>
      <c r="AC424" s="126"/>
      <c r="AD424" s="126"/>
      <c r="AE424" s="126"/>
      <c r="AF424" s="126"/>
      <c r="AG424" s="126"/>
      <c r="AH424" s="126"/>
      <c r="AI424" s="126"/>
      <c r="AJ424" s="126"/>
      <c r="AK424" s="126"/>
      <c r="AL424" s="126"/>
      <c r="AM424" s="126"/>
      <c r="AN424" s="126"/>
      <c r="AO424" s="126"/>
      <c r="AP424" s="126"/>
      <c r="AQ424" s="126"/>
      <c r="AR424" s="126"/>
    </row>
    <row r="425" spans="1:44" x14ac:dyDescent="0.25">
      <c r="A425" s="126"/>
      <c r="B425" s="126"/>
      <c r="C425" s="128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  <c r="AA425" s="126"/>
      <c r="AB425" s="126"/>
      <c r="AC425" s="126"/>
      <c r="AD425" s="126"/>
      <c r="AE425" s="126"/>
      <c r="AF425" s="126"/>
      <c r="AG425" s="126"/>
      <c r="AH425" s="126"/>
      <c r="AI425" s="126"/>
      <c r="AJ425" s="126"/>
      <c r="AK425" s="126"/>
      <c r="AL425" s="126"/>
      <c r="AM425" s="126"/>
      <c r="AN425" s="126"/>
      <c r="AO425" s="126"/>
      <c r="AP425" s="126"/>
      <c r="AQ425" s="126"/>
      <c r="AR425" s="126"/>
    </row>
    <row r="426" spans="1:44" x14ac:dyDescent="0.25">
      <c r="A426" s="126"/>
      <c r="B426" s="126"/>
      <c r="C426" s="128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  <c r="AA426" s="126"/>
      <c r="AB426" s="126"/>
      <c r="AC426" s="126"/>
      <c r="AD426" s="126"/>
      <c r="AE426" s="126"/>
      <c r="AF426" s="126"/>
      <c r="AG426" s="126"/>
      <c r="AH426" s="126"/>
      <c r="AI426" s="126"/>
      <c r="AJ426" s="126"/>
      <c r="AK426" s="126"/>
      <c r="AL426" s="126"/>
      <c r="AM426" s="126"/>
      <c r="AN426" s="126"/>
      <c r="AO426" s="126"/>
      <c r="AP426" s="126"/>
      <c r="AQ426" s="126"/>
      <c r="AR426" s="126"/>
    </row>
    <row r="427" spans="1:44" x14ac:dyDescent="0.25">
      <c r="A427" s="126"/>
      <c r="B427" s="126"/>
      <c r="C427" s="128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  <c r="AA427" s="126"/>
      <c r="AB427" s="126"/>
      <c r="AC427" s="126"/>
      <c r="AD427" s="126"/>
      <c r="AE427" s="126"/>
      <c r="AF427" s="126"/>
      <c r="AG427" s="126"/>
      <c r="AH427" s="126"/>
      <c r="AI427" s="126"/>
      <c r="AJ427" s="126"/>
      <c r="AK427" s="126"/>
      <c r="AL427" s="126"/>
      <c r="AM427" s="126"/>
      <c r="AN427" s="126"/>
      <c r="AO427" s="126"/>
      <c r="AP427" s="126"/>
      <c r="AQ427" s="126"/>
      <c r="AR427" s="126"/>
    </row>
    <row r="428" spans="1:44" x14ac:dyDescent="0.25">
      <c r="A428" s="126"/>
      <c r="B428" s="126"/>
      <c r="C428" s="128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  <c r="AA428" s="126"/>
      <c r="AB428" s="126"/>
      <c r="AC428" s="126"/>
      <c r="AD428" s="126"/>
      <c r="AE428" s="126"/>
      <c r="AF428" s="126"/>
      <c r="AG428" s="126"/>
      <c r="AH428" s="126"/>
      <c r="AI428" s="126"/>
      <c r="AJ428" s="126"/>
      <c r="AK428" s="126"/>
      <c r="AL428" s="126"/>
      <c r="AM428" s="126"/>
      <c r="AN428" s="126"/>
      <c r="AO428" s="126"/>
      <c r="AP428" s="126"/>
      <c r="AQ428" s="126"/>
      <c r="AR428" s="126"/>
    </row>
    <row r="429" spans="1:44" x14ac:dyDescent="0.25">
      <c r="A429" s="126"/>
      <c r="B429" s="126"/>
      <c r="C429" s="128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  <c r="AA429" s="126"/>
      <c r="AB429" s="126"/>
      <c r="AC429" s="126"/>
      <c r="AD429" s="126"/>
      <c r="AE429" s="126"/>
      <c r="AF429" s="126"/>
      <c r="AG429" s="126"/>
      <c r="AH429" s="126"/>
      <c r="AI429" s="126"/>
      <c r="AJ429" s="126"/>
      <c r="AK429" s="126"/>
      <c r="AL429" s="126"/>
      <c r="AM429" s="126"/>
      <c r="AN429" s="126"/>
      <c r="AO429" s="126"/>
      <c r="AP429" s="126"/>
      <c r="AQ429" s="126"/>
      <c r="AR429" s="126"/>
    </row>
    <row r="430" spans="1:44" x14ac:dyDescent="0.25">
      <c r="A430" s="126"/>
      <c r="B430" s="126"/>
      <c r="C430" s="128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  <c r="AA430" s="126"/>
      <c r="AB430" s="126"/>
      <c r="AC430" s="126"/>
      <c r="AD430" s="126"/>
      <c r="AE430" s="126"/>
      <c r="AF430" s="126"/>
      <c r="AG430" s="126"/>
      <c r="AH430" s="126"/>
      <c r="AI430" s="126"/>
      <c r="AJ430" s="126"/>
      <c r="AK430" s="126"/>
      <c r="AL430" s="126"/>
      <c r="AM430" s="126"/>
      <c r="AN430" s="126"/>
      <c r="AO430" s="126"/>
      <c r="AP430" s="126"/>
      <c r="AQ430" s="126"/>
      <c r="AR430" s="126"/>
    </row>
    <row r="431" spans="1:44" x14ac:dyDescent="0.25">
      <c r="A431" s="126"/>
      <c r="B431" s="126"/>
      <c r="C431" s="128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  <c r="AA431" s="126"/>
      <c r="AB431" s="126"/>
      <c r="AC431" s="126"/>
      <c r="AD431" s="126"/>
      <c r="AE431" s="126"/>
      <c r="AF431" s="126"/>
      <c r="AG431" s="126"/>
      <c r="AH431" s="126"/>
      <c r="AI431" s="126"/>
      <c r="AJ431" s="126"/>
      <c r="AK431" s="126"/>
      <c r="AL431" s="126"/>
      <c r="AM431" s="126"/>
      <c r="AN431" s="126"/>
      <c r="AO431" s="126"/>
      <c r="AP431" s="126"/>
      <c r="AQ431" s="126"/>
      <c r="AR431" s="126"/>
    </row>
    <row r="432" spans="1:44" x14ac:dyDescent="0.25">
      <c r="A432" s="126"/>
      <c r="B432" s="126"/>
      <c r="C432" s="128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  <c r="AA432" s="126"/>
      <c r="AB432" s="126"/>
      <c r="AC432" s="126"/>
      <c r="AD432" s="126"/>
      <c r="AE432" s="126"/>
      <c r="AF432" s="126"/>
      <c r="AG432" s="126"/>
      <c r="AH432" s="126"/>
      <c r="AI432" s="126"/>
      <c r="AJ432" s="126"/>
      <c r="AK432" s="126"/>
      <c r="AL432" s="126"/>
      <c r="AM432" s="126"/>
      <c r="AN432" s="126"/>
      <c r="AO432" s="126"/>
      <c r="AP432" s="126"/>
      <c r="AQ432" s="126"/>
      <c r="AR432" s="126"/>
    </row>
    <row r="433" spans="1:44" x14ac:dyDescent="0.25">
      <c r="A433" s="126"/>
      <c r="B433" s="126"/>
      <c r="C433" s="128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  <c r="AA433" s="126"/>
      <c r="AB433" s="126"/>
      <c r="AC433" s="126"/>
      <c r="AD433" s="126"/>
      <c r="AE433" s="126"/>
      <c r="AF433" s="126"/>
      <c r="AG433" s="126"/>
      <c r="AH433" s="126"/>
      <c r="AI433" s="126"/>
      <c r="AJ433" s="126"/>
      <c r="AK433" s="126"/>
      <c r="AL433" s="126"/>
      <c r="AM433" s="126"/>
      <c r="AN433" s="126"/>
      <c r="AO433" s="126"/>
      <c r="AP433" s="126"/>
      <c r="AQ433" s="126"/>
      <c r="AR433" s="126"/>
    </row>
    <row r="434" spans="1:44" x14ac:dyDescent="0.25">
      <c r="A434" s="126"/>
      <c r="B434" s="126"/>
      <c r="C434" s="128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  <c r="AA434" s="126"/>
      <c r="AB434" s="126"/>
      <c r="AC434" s="126"/>
      <c r="AD434" s="126"/>
      <c r="AE434" s="126"/>
      <c r="AF434" s="126"/>
      <c r="AG434" s="126"/>
      <c r="AH434" s="126"/>
      <c r="AI434" s="126"/>
      <c r="AJ434" s="126"/>
      <c r="AK434" s="126"/>
      <c r="AL434" s="126"/>
      <c r="AM434" s="126"/>
      <c r="AN434" s="126"/>
      <c r="AO434" s="126"/>
      <c r="AP434" s="126"/>
      <c r="AQ434" s="126"/>
      <c r="AR434" s="126"/>
    </row>
    <row r="435" spans="1:44" x14ac:dyDescent="0.25">
      <c r="A435" s="126"/>
      <c r="B435" s="126"/>
      <c r="C435" s="128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  <c r="AA435" s="126"/>
      <c r="AB435" s="126"/>
      <c r="AC435" s="126"/>
      <c r="AD435" s="126"/>
      <c r="AE435" s="126"/>
      <c r="AF435" s="126"/>
      <c r="AG435" s="126"/>
      <c r="AH435" s="126"/>
      <c r="AI435" s="126"/>
      <c r="AJ435" s="126"/>
      <c r="AK435" s="126"/>
      <c r="AL435" s="126"/>
      <c r="AM435" s="126"/>
      <c r="AN435" s="126"/>
      <c r="AO435" s="126"/>
      <c r="AP435" s="126"/>
      <c r="AQ435" s="126"/>
      <c r="AR435" s="126"/>
    </row>
    <row r="436" spans="1:44" x14ac:dyDescent="0.25">
      <c r="A436" s="126"/>
      <c r="B436" s="126"/>
      <c r="C436" s="128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  <c r="AA436" s="126"/>
      <c r="AB436" s="126"/>
      <c r="AC436" s="126"/>
      <c r="AD436" s="126"/>
      <c r="AE436" s="126"/>
      <c r="AF436" s="126"/>
      <c r="AG436" s="126"/>
      <c r="AH436" s="126"/>
      <c r="AI436" s="126"/>
      <c r="AJ436" s="126"/>
      <c r="AK436" s="126"/>
      <c r="AL436" s="126"/>
      <c r="AM436" s="126"/>
      <c r="AN436" s="126"/>
      <c r="AO436" s="126"/>
      <c r="AP436" s="126"/>
      <c r="AQ436" s="126"/>
      <c r="AR436" s="126"/>
    </row>
    <row r="437" spans="1:44" x14ac:dyDescent="0.25">
      <c r="A437" s="126"/>
      <c r="B437" s="126"/>
      <c r="C437" s="128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  <c r="AA437" s="126"/>
      <c r="AB437" s="126"/>
      <c r="AC437" s="126"/>
      <c r="AD437" s="126"/>
      <c r="AE437" s="126"/>
      <c r="AF437" s="126"/>
      <c r="AG437" s="126"/>
      <c r="AH437" s="126"/>
      <c r="AI437" s="126"/>
      <c r="AJ437" s="126"/>
      <c r="AK437" s="126"/>
      <c r="AL437" s="126"/>
      <c r="AM437" s="126"/>
      <c r="AN437" s="126"/>
      <c r="AO437" s="126"/>
      <c r="AP437" s="126"/>
      <c r="AQ437" s="126"/>
      <c r="AR437" s="126"/>
    </row>
    <row r="438" spans="1:44" x14ac:dyDescent="0.25">
      <c r="A438" s="126"/>
      <c r="B438" s="126"/>
      <c r="C438" s="128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  <c r="AA438" s="126"/>
      <c r="AB438" s="126"/>
      <c r="AC438" s="126"/>
      <c r="AD438" s="126"/>
      <c r="AE438" s="126"/>
      <c r="AF438" s="126"/>
      <c r="AG438" s="126"/>
      <c r="AH438" s="126"/>
      <c r="AI438" s="126"/>
      <c r="AJ438" s="126"/>
      <c r="AK438" s="126"/>
      <c r="AL438" s="126"/>
      <c r="AM438" s="126"/>
      <c r="AN438" s="126"/>
      <c r="AO438" s="126"/>
      <c r="AP438" s="126"/>
      <c r="AQ438" s="126"/>
      <c r="AR438" s="126"/>
    </row>
    <row r="439" spans="1:44" x14ac:dyDescent="0.25">
      <c r="A439" s="126"/>
      <c r="B439" s="126"/>
      <c r="C439" s="128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  <c r="AA439" s="126"/>
      <c r="AB439" s="126"/>
      <c r="AC439" s="126"/>
      <c r="AD439" s="126"/>
      <c r="AE439" s="126"/>
      <c r="AF439" s="126"/>
      <c r="AG439" s="126"/>
      <c r="AH439" s="126"/>
      <c r="AI439" s="126"/>
      <c r="AJ439" s="126"/>
      <c r="AK439" s="126"/>
      <c r="AL439" s="126"/>
      <c r="AM439" s="126"/>
      <c r="AN439" s="126"/>
      <c r="AO439" s="126"/>
      <c r="AP439" s="126"/>
      <c r="AQ439" s="126"/>
      <c r="AR439" s="126"/>
    </row>
    <row r="440" spans="1:44" x14ac:dyDescent="0.25">
      <c r="A440" s="126"/>
      <c r="B440" s="126"/>
      <c r="C440" s="128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  <c r="AA440" s="126"/>
      <c r="AB440" s="126"/>
      <c r="AC440" s="126"/>
      <c r="AD440" s="126"/>
      <c r="AE440" s="126"/>
      <c r="AF440" s="126"/>
      <c r="AG440" s="126"/>
      <c r="AH440" s="126"/>
      <c r="AI440" s="126"/>
      <c r="AJ440" s="126"/>
      <c r="AK440" s="126"/>
      <c r="AL440" s="126"/>
      <c r="AM440" s="126"/>
      <c r="AN440" s="126"/>
      <c r="AO440" s="126"/>
      <c r="AP440" s="126"/>
      <c r="AQ440" s="126"/>
      <c r="AR440" s="126"/>
    </row>
    <row r="441" spans="1:44" x14ac:dyDescent="0.25">
      <c r="A441" s="126"/>
      <c r="B441" s="126"/>
      <c r="C441" s="128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  <c r="AA441" s="126"/>
      <c r="AB441" s="126"/>
      <c r="AC441" s="126"/>
      <c r="AD441" s="126"/>
      <c r="AE441" s="126"/>
      <c r="AF441" s="126"/>
      <c r="AG441" s="126"/>
      <c r="AH441" s="126"/>
      <c r="AI441" s="126"/>
      <c r="AJ441" s="126"/>
      <c r="AK441" s="126"/>
      <c r="AL441" s="126"/>
      <c r="AM441" s="126"/>
      <c r="AN441" s="126"/>
      <c r="AO441" s="126"/>
      <c r="AP441" s="126"/>
      <c r="AQ441" s="126"/>
      <c r="AR441" s="126"/>
    </row>
    <row r="442" spans="1:44" x14ac:dyDescent="0.25">
      <c r="A442" s="126"/>
      <c r="B442" s="126"/>
      <c r="C442" s="128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  <c r="AA442" s="126"/>
      <c r="AB442" s="126"/>
      <c r="AC442" s="126"/>
      <c r="AD442" s="126"/>
      <c r="AE442" s="126"/>
      <c r="AF442" s="126"/>
      <c r="AG442" s="126"/>
      <c r="AH442" s="126"/>
      <c r="AI442" s="126"/>
      <c r="AJ442" s="126"/>
      <c r="AK442" s="126"/>
      <c r="AL442" s="126"/>
      <c r="AM442" s="126"/>
      <c r="AN442" s="126"/>
      <c r="AO442" s="126"/>
      <c r="AP442" s="126"/>
      <c r="AQ442" s="126"/>
      <c r="AR442" s="126"/>
    </row>
    <row r="443" spans="1:44" x14ac:dyDescent="0.25">
      <c r="A443" s="126"/>
      <c r="B443" s="126"/>
      <c r="C443" s="128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  <c r="AA443" s="126"/>
      <c r="AB443" s="126"/>
      <c r="AC443" s="126"/>
      <c r="AD443" s="126"/>
      <c r="AE443" s="126"/>
      <c r="AF443" s="126"/>
      <c r="AG443" s="126"/>
      <c r="AH443" s="126"/>
      <c r="AI443" s="126"/>
      <c r="AJ443" s="126"/>
      <c r="AK443" s="126"/>
      <c r="AL443" s="126"/>
      <c r="AM443" s="126"/>
      <c r="AN443" s="126"/>
      <c r="AO443" s="126"/>
      <c r="AP443" s="126"/>
      <c r="AQ443" s="126"/>
      <c r="AR443" s="126"/>
    </row>
    <row r="444" spans="1:44" x14ac:dyDescent="0.25">
      <c r="A444" s="126"/>
      <c r="B444" s="126"/>
      <c r="C444" s="128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  <c r="AA444" s="126"/>
      <c r="AB444" s="126"/>
      <c r="AC444" s="126"/>
      <c r="AD444" s="126"/>
      <c r="AE444" s="126"/>
      <c r="AF444" s="126"/>
      <c r="AG444" s="126"/>
      <c r="AH444" s="126"/>
      <c r="AI444" s="126"/>
      <c r="AJ444" s="126"/>
      <c r="AK444" s="126"/>
      <c r="AL444" s="126"/>
      <c r="AM444" s="126"/>
      <c r="AN444" s="126"/>
      <c r="AO444" s="126"/>
      <c r="AP444" s="126"/>
      <c r="AQ444" s="126"/>
      <c r="AR444" s="126"/>
    </row>
    <row r="445" spans="1:44" x14ac:dyDescent="0.25">
      <c r="A445" s="126"/>
      <c r="B445" s="126"/>
      <c r="C445" s="128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  <c r="AA445" s="126"/>
      <c r="AB445" s="126"/>
      <c r="AC445" s="126"/>
      <c r="AD445" s="126"/>
      <c r="AE445" s="126"/>
      <c r="AF445" s="126"/>
      <c r="AG445" s="126"/>
      <c r="AH445" s="126"/>
      <c r="AI445" s="126"/>
      <c r="AJ445" s="126"/>
      <c r="AK445" s="126"/>
      <c r="AL445" s="126"/>
      <c r="AM445" s="126"/>
      <c r="AN445" s="126"/>
      <c r="AO445" s="126"/>
      <c r="AP445" s="126"/>
      <c r="AQ445" s="126"/>
      <c r="AR445" s="126"/>
    </row>
    <row r="446" spans="1:44" x14ac:dyDescent="0.25">
      <c r="A446" s="126"/>
      <c r="B446" s="126"/>
      <c r="C446" s="128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  <c r="AA446" s="126"/>
      <c r="AB446" s="126"/>
      <c r="AC446" s="126"/>
      <c r="AD446" s="126"/>
      <c r="AE446" s="126"/>
      <c r="AF446" s="126"/>
      <c r="AG446" s="126"/>
      <c r="AH446" s="126"/>
      <c r="AI446" s="126"/>
      <c r="AJ446" s="126"/>
      <c r="AK446" s="126"/>
      <c r="AL446" s="126"/>
      <c r="AM446" s="126"/>
      <c r="AN446" s="126"/>
      <c r="AO446" s="126"/>
      <c r="AP446" s="126"/>
      <c r="AQ446" s="126"/>
      <c r="AR446" s="126"/>
    </row>
    <row r="447" spans="1:44" x14ac:dyDescent="0.25">
      <c r="A447" s="126"/>
      <c r="B447" s="126"/>
      <c r="C447" s="128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  <c r="AA447" s="126"/>
      <c r="AB447" s="126"/>
      <c r="AC447" s="126"/>
      <c r="AD447" s="126"/>
      <c r="AE447" s="126"/>
      <c r="AF447" s="126"/>
      <c r="AG447" s="126"/>
      <c r="AH447" s="126"/>
      <c r="AI447" s="126"/>
      <c r="AJ447" s="126"/>
      <c r="AK447" s="126"/>
      <c r="AL447" s="126"/>
      <c r="AM447" s="126"/>
      <c r="AN447" s="126"/>
      <c r="AO447" s="126"/>
      <c r="AP447" s="126"/>
      <c r="AQ447" s="126"/>
      <c r="AR447" s="126"/>
    </row>
    <row r="448" spans="1:44" x14ac:dyDescent="0.25">
      <c r="A448" s="126"/>
      <c r="B448" s="126"/>
      <c r="C448" s="128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  <c r="AA448" s="126"/>
      <c r="AB448" s="126"/>
      <c r="AC448" s="126"/>
      <c r="AD448" s="126"/>
      <c r="AE448" s="126"/>
      <c r="AF448" s="126"/>
      <c r="AG448" s="126"/>
      <c r="AH448" s="126"/>
      <c r="AI448" s="126"/>
      <c r="AJ448" s="126"/>
      <c r="AK448" s="126"/>
      <c r="AL448" s="126"/>
      <c r="AM448" s="126"/>
      <c r="AN448" s="126"/>
      <c r="AO448" s="126"/>
      <c r="AP448" s="126"/>
      <c r="AQ448" s="126"/>
      <c r="AR448" s="126"/>
    </row>
    <row r="449" spans="1:44" x14ac:dyDescent="0.25">
      <c r="A449" s="126"/>
      <c r="B449" s="126"/>
      <c r="C449" s="128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  <c r="AA449" s="126"/>
      <c r="AB449" s="126"/>
      <c r="AC449" s="126"/>
      <c r="AD449" s="126"/>
      <c r="AE449" s="126"/>
      <c r="AF449" s="126"/>
      <c r="AG449" s="126"/>
      <c r="AH449" s="126"/>
      <c r="AI449" s="126"/>
      <c r="AJ449" s="126"/>
      <c r="AK449" s="126"/>
      <c r="AL449" s="126"/>
      <c r="AM449" s="126"/>
      <c r="AN449" s="126"/>
      <c r="AO449" s="126"/>
      <c r="AP449" s="126"/>
      <c r="AQ449" s="126"/>
      <c r="AR449" s="126"/>
    </row>
    <row r="450" spans="1:44" x14ac:dyDescent="0.25">
      <c r="A450" s="126"/>
      <c r="B450" s="126"/>
      <c r="C450" s="128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  <c r="AA450" s="126"/>
      <c r="AB450" s="126"/>
      <c r="AC450" s="126"/>
      <c r="AD450" s="126"/>
      <c r="AE450" s="126"/>
      <c r="AF450" s="126"/>
      <c r="AG450" s="126"/>
      <c r="AH450" s="126"/>
      <c r="AI450" s="126"/>
      <c r="AJ450" s="126"/>
      <c r="AK450" s="126"/>
      <c r="AL450" s="126"/>
      <c r="AM450" s="126"/>
      <c r="AN450" s="126"/>
      <c r="AO450" s="126"/>
      <c r="AP450" s="126"/>
      <c r="AQ450" s="126"/>
      <c r="AR450" s="126"/>
    </row>
    <row r="451" spans="1:44" x14ac:dyDescent="0.25">
      <c r="A451" s="126"/>
      <c r="B451" s="126"/>
      <c r="C451" s="128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  <c r="AA451" s="126"/>
      <c r="AB451" s="126"/>
      <c r="AC451" s="126"/>
      <c r="AD451" s="126"/>
      <c r="AE451" s="126"/>
      <c r="AF451" s="126"/>
      <c r="AG451" s="126"/>
      <c r="AH451" s="126"/>
      <c r="AI451" s="126"/>
      <c r="AJ451" s="126"/>
      <c r="AK451" s="126"/>
      <c r="AL451" s="126"/>
      <c r="AM451" s="126"/>
      <c r="AN451" s="126"/>
      <c r="AO451" s="126"/>
      <c r="AP451" s="126"/>
      <c r="AQ451" s="126"/>
      <c r="AR451" s="126"/>
    </row>
    <row r="452" spans="1:44" x14ac:dyDescent="0.25">
      <c r="A452" s="126"/>
      <c r="B452" s="126"/>
      <c r="C452" s="128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  <c r="AA452" s="126"/>
      <c r="AB452" s="126"/>
      <c r="AC452" s="126"/>
      <c r="AD452" s="126"/>
      <c r="AE452" s="126"/>
      <c r="AF452" s="126"/>
      <c r="AG452" s="126"/>
      <c r="AH452" s="126"/>
      <c r="AI452" s="126"/>
      <c r="AJ452" s="126"/>
      <c r="AK452" s="126"/>
      <c r="AL452" s="126"/>
      <c r="AM452" s="126"/>
      <c r="AN452" s="126"/>
      <c r="AO452" s="126"/>
      <c r="AP452" s="126"/>
      <c r="AQ452" s="126"/>
      <c r="AR452" s="126"/>
    </row>
    <row r="453" spans="1:44" x14ac:dyDescent="0.25">
      <c r="A453" s="126"/>
      <c r="B453" s="126"/>
      <c r="C453" s="128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  <c r="AA453" s="126"/>
      <c r="AB453" s="126"/>
      <c r="AC453" s="126"/>
      <c r="AD453" s="126"/>
      <c r="AE453" s="126"/>
      <c r="AF453" s="126"/>
      <c r="AG453" s="126"/>
      <c r="AH453" s="126"/>
      <c r="AI453" s="126"/>
      <c r="AJ453" s="126"/>
      <c r="AK453" s="126"/>
      <c r="AL453" s="126"/>
      <c r="AM453" s="126"/>
      <c r="AN453" s="126"/>
      <c r="AO453" s="126"/>
      <c r="AP453" s="126"/>
      <c r="AQ453" s="126"/>
      <c r="AR453" s="126"/>
    </row>
    <row r="454" spans="1:44" x14ac:dyDescent="0.25">
      <c r="A454" s="126"/>
      <c r="B454" s="126"/>
      <c r="C454" s="128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  <c r="AA454" s="126"/>
      <c r="AB454" s="126"/>
      <c r="AC454" s="126"/>
      <c r="AD454" s="126"/>
      <c r="AE454" s="126"/>
      <c r="AF454" s="126"/>
      <c r="AG454" s="126"/>
      <c r="AH454" s="126"/>
      <c r="AI454" s="126"/>
      <c r="AJ454" s="126"/>
      <c r="AK454" s="126"/>
      <c r="AL454" s="126"/>
      <c r="AM454" s="126"/>
      <c r="AN454" s="126"/>
      <c r="AO454" s="126"/>
      <c r="AP454" s="126"/>
      <c r="AQ454" s="126"/>
      <c r="AR454" s="126"/>
    </row>
    <row r="455" spans="1:44" x14ac:dyDescent="0.25">
      <c r="A455" s="126"/>
      <c r="B455" s="126"/>
      <c r="C455" s="128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  <c r="AA455" s="126"/>
      <c r="AB455" s="126"/>
      <c r="AC455" s="126"/>
      <c r="AD455" s="126"/>
      <c r="AE455" s="126"/>
      <c r="AF455" s="126"/>
      <c r="AG455" s="126"/>
      <c r="AH455" s="126"/>
      <c r="AI455" s="126"/>
      <c r="AJ455" s="126"/>
      <c r="AK455" s="126"/>
      <c r="AL455" s="126"/>
      <c r="AM455" s="126"/>
      <c r="AN455" s="126"/>
      <c r="AO455" s="126"/>
      <c r="AP455" s="126"/>
      <c r="AQ455" s="126"/>
      <c r="AR455" s="126"/>
    </row>
    <row r="456" spans="1:44" x14ac:dyDescent="0.25">
      <c r="A456" s="126"/>
      <c r="B456" s="126"/>
      <c r="C456" s="128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  <c r="AA456" s="126"/>
      <c r="AB456" s="126"/>
      <c r="AC456" s="126"/>
      <c r="AD456" s="126"/>
      <c r="AE456" s="126"/>
      <c r="AF456" s="126"/>
      <c r="AG456" s="126"/>
      <c r="AH456" s="126"/>
      <c r="AI456" s="126"/>
      <c r="AJ456" s="126"/>
      <c r="AK456" s="126"/>
      <c r="AL456" s="126"/>
      <c r="AM456" s="126"/>
      <c r="AN456" s="126"/>
      <c r="AO456" s="126"/>
      <c r="AP456" s="126"/>
      <c r="AQ456" s="126"/>
      <c r="AR456" s="126"/>
    </row>
    <row r="457" spans="1:44" x14ac:dyDescent="0.25">
      <c r="A457" s="126"/>
      <c r="B457" s="126"/>
      <c r="C457" s="128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  <c r="AA457" s="126"/>
      <c r="AB457" s="126"/>
      <c r="AC457" s="126"/>
      <c r="AD457" s="126"/>
      <c r="AE457" s="126"/>
      <c r="AF457" s="126"/>
      <c r="AG457" s="126"/>
      <c r="AH457" s="126"/>
      <c r="AI457" s="126"/>
      <c r="AJ457" s="126"/>
      <c r="AK457" s="126"/>
      <c r="AL457" s="126"/>
      <c r="AM457" s="126"/>
      <c r="AN457" s="126"/>
      <c r="AO457" s="126"/>
      <c r="AP457" s="126"/>
      <c r="AQ457" s="126"/>
      <c r="AR457" s="126"/>
    </row>
    <row r="458" spans="1:44" x14ac:dyDescent="0.25">
      <c r="A458" s="126"/>
      <c r="B458" s="126"/>
      <c r="C458" s="128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  <c r="AA458" s="126"/>
      <c r="AB458" s="126"/>
      <c r="AC458" s="126"/>
      <c r="AD458" s="126"/>
      <c r="AE458" s="126"/>
      <c r="AF458" s="126"/>
      <c r="AG458" s="126"/>
      <c r="AH458" s="126"/>
      <c r="AI458" s="126"/>
      <c r="AJ458" s="126"/>
      <c r="AK458" s="126"/>
      <c r="AL458" s="126"/>
      <c r="AM458" s="126"/>
      <c r="AN458" s="126"/>
      <c r="AO458" s="126"/>
      <c r="AP458" s="126"/>
      <c r="AQ458" s="126"/>
      <c r="AR458" s="126"/>
    </row>
    <row r="459" spans="1:44" x14ac:dyDescent="0.25">
      <c r="A459" s="126"/>
      <c r="B459" s="126"/>
      <c r="C459" s="128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  <c r="AA459" s="126"/>
      <c r="AB459" s="126"/>
      <c r="AC459" s="126"/>
      <c r="AD459" s="126"/>
      <c r="AE459" s="126"/>
      <c r="AF459" s="126"/>
      <c r="AG459" s="126"/>
      <c r="AH459" s="126"/>
      <c r="AI459" s="126"/>
      <c r="AJ459" s="126"/>
      <c r="AK459" s="126"/>
      <c r="AL459" s="126"/>
      <c r="AM459" s="126"/>
      <c r="AN459" s="126"/>
      <c r="AO459" s="126"/>
      <c r="AP459" s="126"/>
      <c r="AQ459" s="126"/>
      <c r="AR459" s="126"/>
    </row>
    <row r="460" spans="1:44" x14ac:dyDescent="0.25">
      <c r="A460" s="126"/>
      <c r="B460" s="126"/>
      <c r="C460" s="128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  <c r="AA460" s="126"/>
      <c r="AB460" s="126"/>
      <c r="AC460" s="126"/>
      <c r="AD460" s="126"/>
      <c r="AE460" s="126"/>
      <c r="AF460" s="126"/>
      <c r="AG460" s="126"/>
      <c r="AH460" s="126"/>
      <c r="AI460" s="126"/>
      <c r="AJ460" s="126"/>
      <c r="AK460" s="126"/>
      <c r="AL460" s="126"/>
      <c r="AM460" s="126"/>
      <c r="AN460" s="126"/>
      <c r="AO460" s="126"/>
      <c r="AP460" s="126"/>
      <c r="AQ460" s="126"/>
      <c r="AR460" s="126"/>
    </row>
    <row r="461" spans="1:44" x14ac:dyDescent="0.25">
      <c r="A461" s="126"/>
      <c r="B461" s="126"/>
      <c r="C461" s="128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  <c r="AA461" s="126"/>
      <c r="AB461" s="126"/>
      <c r="AC461" s="126"/>
      <c r="AD461" s="126"/>
      <c r="AE461" s="126"/>
      <c r="AF461" s="126"/>
      <c r="AG461" s="126"/>
      <c r="AH461" s="126"/>
      <c r="AI461" s="126"/>
      <c r="AJ461" s="126"/>
      <c r="AK461" s="126"/>
      <c r="AL461" s="126"/>
      <c r="AM461" s="126"/>
      <c r="AN461" s="126"/>
      <c r="AO461" s="126"/>
      <c r="AP461" s="126"/>
      <c r="AQ461" s="126"/>
      <c r="AR461" s="126"/>
    </row>
    <row r="462" spans="1:44" x14ac:dyDescent="0.25">
      <c r="A462" s="126"/>
      <c r="B462" s="126"/>
      <c r="C462" s="128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  <c r="AA462" s="126"/>
      <c r="AB462" s="126"/>
      <c r="AC462" s="126"/>
      <c r="AD462" s="126"/>
      <c r="AE462" s="126"/>
      <c r="AF462" s="126"/>
      <c r="AG462" s="126"/>
      <c r="AH462" s="126"/>
      <c r="AI462" s="126"/>
      <c r="AJ462" s="126"/>
      <c r="AK462" s="126"/>
      <c r="AL462" s="126"/>
      <c r="AM462" s="126"/>
      <c r="AN462" s="126"/>
      <c r="AO462" s="126"/>
      <c r="AP462" s="126"/>
      <c r="AQ462" s="126"/>
      <c r="AR462" s="126"/>
    </row>
    <row r="463" spans="1:44" x14ac:dyDescent="0.25">
      <c r="A463" s="126"/>
      <c r="B463" s="126"/>
      <c r="C463" s="128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  <c r="AA463" s="126"/>
      <c r="AB463" s="126"/>
      <c r="AC463" s="126"/>
      <c r="AD463" s="126"/>
      <c r="AE463" s="126"/>
      <c r="AF463" s="126"/>
      <c r="AG463" s="126"/>
      <c r="AH463" s="126"/>
      <c r="AI463" s="126"/>
      <c r="AJ463" s="126"/>
      <c r="AK463" s="126"/>
      <c r="AL463" s="126"/>
      <c r="AM463" s="126"/>
      <c r="AN463" s="126"/>
      <c r="AO463" s="126"/>
      <c r="AP463" s="126"/>
      <c r="AQ463" s="126"/>
      <c r="AR463" s="126"/>
    </row>
    <row r="464" spans="1:44" x14ac:dyDescent="0.25">
      <c r="A464" s="126"/>
      <c r="B464" s="126"/>
      <c r="C464" s="128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  <c r="AA464" s="126"/>
      <c r="AB464" s="126"/>
      <c r="AC464" s="126"/>
      <c r="AD464" s="126"/>
      <c r="AE464" s="126"/>
      <c r="AF464" s="126"/>
      <c r="AG464" s="126"/>
      <c r="AH464" s="126"/>
      <c r="AI464" s="126"/>
      <c r="AJ464" s="126"/>
      <c r="AK464" s="126"/>
      <c r="AL464" s="126"/>
      <c r="AM464" s="126"/>
      <c r="AN464" s="126"/>
      <c r="AO464" s="126"/>
      <c r="AP464" s="126"/>
      <c r="AQ464" s="126"/>
      <c r="AR464" s="126"/>
    </row>
    <row r="465" spans="1:44" x14ac:dyDescent="0.25">
      <c r="A465" s="126"/>
      <c r="B465" s="126"/>
      <c r="C465" s="128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  <c r="AA465" s="126"/>
      <c r="AB465" s="126"/>
      <c r="AC465" s="126"/>
      <c r="AD465" s="126"/>
      <c r="AE465" s="126"/>
      <c r="AF465" s="126"/>
      <c r="AG465" s="126"/>
      <c r="AH465" s="126"/>
      <c r="AI465" s="126"/>
      <c r="AJ465" s="126"/>
      <c r="AK465" s="126"/>
      <c r="AL465" s="126"/>
      <c r="AM465" s="126"/>
      <c r="AN465" s="126"/>
      <c r="AO465" s="126"/>
      <c r="AP465" s="126"/>
      <c r="AQ465" s="126"/>
      <c r="AR465" s="126"/>
    </row>
    <row r="466" spans="1:44" x14ac:dyDescent="0.25">
      <c r="A466" s="126"/>
      <c r="B466" s="126"/>
      <c r="C466" s="128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  <c r="AA466" s="126"/>
      <c r="AB466" s="126"/>
      <c r="AC466" s="126"/>
      <c r="AD466" s="126"/>
      <c r="AE466" s="126"/>
      <c r="AF466" s="126"/>
      <c r="AG466" s="126"/>
      <c r="AH466" s="126"/>
      <c r="AI466" s="126"/>
      <c r="AJ466" s="126"/>
      <c r="AK466" s="126"/>
      <c r="AL466" s="126"/>
      <c r="AM466" s="126"/>
      <c r="AN466" s="126"/>
      <c r="AO466" s="126"/>
      <c r="AP466" s="126"/>
      <c r="AQ466" s="126"/>
      <c r="AR466" s="126"/>
    </row>
    <row r="467" spans="1:44" x14ac:dyDescent="0.25">
      <c r="A467" s="126"/>
      <c r="B467" s="126"/>
      <c r="C467" s="128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  <c r="AA467" s="126"/>
      <c r="AB467" s="126"/>
      <c r="AC467" s="126"/>
      <c r="AD467" s="126"/>
      <c r="AE467" s="126"/>
      <c r="AF467" s="126"/>
      <c r="AG467" s="126"/>
      <c r="AH467" s="126"/>
      <c r="AI467" s="126"/>
      <c r="AJ467" s="126"/>
      <c r="AK467" s="126"/>
      <c r="AL467" s="126"/>
      <c r="AM467" s="126"/>
      <c r="AN467" s="126"/>
      <c r="AO467" s="126"/>
      <c r="AP467" s="126"/>
      <c r="AQ467" s="126"/>
      <c r="AR467" s="126"/>
    </row>
    <row r="468" spans="1:44" x14ac:dyDescent="0.25">
      <c r="A468" s="126"/>
      <c r="B468" s="126"/>
      <c r="C468" s="128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  <c r="AA468" s="126"/>
      <c r="AB468" s="126"/>
      <c r="AC468" s="126"/>
      <c r="AD468" s="126"/>
      <c r="AE468" s="126"/>
      <c r="AF468" s="126"/>
      <c r="AG468" s="126"/>
      <c r="AH468" s="126"/>
      <c r="AI468" s="126"/>
      <c r="AJ468" s="126"/>
      <c r="AK468" s="126"/>
      <c r="AL468" s="126"/>
      <c r="AM468" s="126"/>
      <c r="AN468" s="126"/>
      <c r="AO468" s="126"/>
      <c r="AP468" s="126"/>
      <c r="AQ468" s="126"/>
      <c r="AR468" s="126"/>
    </row>
    <row r="469" spans="1:44" x14ac:dyDescent="0.25">
      <c r="A469" s="126"/>
      <c r="B469" s="126"/>
      <c r="C469" s="128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  <c r="AA469" s="126"/>
      <c r="AB469" s="126"/>
      <c r="AC469" s="126"/>
      <c r="AD469" s="126"/>
      <c r="AE469" s="126"/>
      <c r="AF469" s="126"/>
      <c r="AG469" s="126"/>
      <c r="AH469" s="126"/>
      <c r="AI469" s="126"/>
      <c r="AJ469" s="126"/>
      <c r="AK469" s="126"/>
      <c r="AL469" s="126"/>
      <c r="AM469" s="126"/>
      <c r="AN469" s="126"/>
      <c r="AO469" s="126"/>
      <c r="AP469" s="126"/>
      <c r="AQ469" s="126"/>
      <c r="AR469" s="126"/>
    </row>
    <row r="470" spans="1:44" x14ac:dyDescent="0.25">
      <c r="A470" s="126"/>
      <c r="B470" s="126"/>
      <c r="C470" s="128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  <c r="AA470" s="126"/>
      <c r="AB470" s="126"/>
      <c r="AC470" s="126"/>
      <c r="AD470" s="126"/>
      <c r="AE470" s="126"/>
      <c r="AF470" s="126"/>
      <c r="AG470" s="126"/>
      <c r="AH470" s="126"/>
      <c r="AI470" s="126"/>
      <c r="AJ470" s="126"/>
      <c r="AK470" s="126"/>
      <c r="AL470" s="126"/>
      <c r="AM470" s="126"/>
      <c r="AN470" s="126"/>
      <c r="AO470" s="126"/>
      <c r="AP470" s="126"/>
      <c r="AQ470" s="126"/>
      <c r="AR470" s="126"/>
    </row>
    <row r="471" spans="1:44" x14ac:dyDescent="0.25">
      <c r="A471" s="126"/>
      <c r="B471" s="126"/>
      <c r="C471" s="128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  <c r="AA471" s="126"/>
      <c r="AB471" s="126"/>
      <c r="AC471" s="126"/>
      <c r="AD471" s="126"/>
      <c r="AE471" s="126"/>
      <c r="AF471" s="126"/>
      <c r="AG471" s="126"/>
      <c r="AH471" s="126"/>
      <c r="AI471" s="126"/>
      <c r="AJ471" s="126"/>
      <c r="AK471" s="126"/>
      <c r="AL471" s="126"/>
      <c r="AM471" s="126"/>
      <c r="AN471" s="126"/>
      <c r="AO471" s="126"/>
      <c r="AP471" s="126"/>
      <c r="AQ471" s="126"/>
      <c r="AR471" s="126"/>
    </row>
    <row r="472" spans="1:44" x14ac:dyDescent="0.25">
      <c r="A472" s="126"/>
      <c r="B472" s="126"/>
      <c r="C472" s="128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  <c r="AA472" s="126"/>
      <c r="AB472" s="126"/>
      <c r="AC472" s="126"/>
      <c r="AD472" s="126"/>
      <c r="AE472" s="126"/>
      <c r="AF472" s="126"/>
      <c r="AG472" s="126"/>
      <c r="AH472" s="126"/>
      <c r="AI472" s="126"/>
      <c r="AJ472" s="126"/>
      <c r="AK472" s="126"/>
      <c r="AL472" s="126"/>
      <c r="AM472" s="126"/>
      <c r="AN472" s="126"/>
      <c r="AO472" s="126"/>
      <c r="AP472" s="126"/>
      <c r="AQ472" s="126"/>
      <c r="AR472" s="126"/>
    </row>
    <row r="473" spans="1:44" x14ac:dyDescent="0.25">
      <c r="A473" s="126"/>
      <c r="B473" s="126"/>
      <c r="C473" s="128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  <c r="AA473" s="126"/>
      <c r="AB473" s="126"/>
      <c r="AC473" s="126"/>
      <c r="AD473" s="126"/>
      <c r="AE473" s="126"/>
      <c r="AF473" s="126"/>
      <c r="AG473" s="126"/>
      <c r="AH473" s="126"/>
      <c r="AI473" s="126"/>
      <c r="AJ473" s="126"/>
      <c r="AK473" s="126"/>
      <c r="AL473" s="126"/>
      <c r="AM473" s="126"/>
      <c r="AN473" s="126"/>
      <c r="AO473" s="126"/>
      <c r="AP473" s="126"/>
      <c r="AQ473" s="126"/>
      <c r="AR473" s="126"/>
    </row>
    <row r="474" spans="1:44" x14ac:dyDescent="0.25">
      <c r="A474" s="126"/>
      <c r="B474" s="126"/>
      <c r="C474" s="128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  <c r="AA474" s="126"/>
      <c r="AB474" s="126"/>
      <c r="AC474" s="126"/>
      <c r="AD474" s="126"/>
      <c r="AE474" s="126"/>
      <c r="AF474" s="126"/>
      <c r="AG474" s="126"/>
      <c r="AH474" s="126"/>
      <c r="AI474" s="126"/>
      <c r="AJ474" s="126"/>
      <c r="AK474" s="126"/>
      <c r="AL474" s="126"/>
      <c r="AM474" s="126"/>
      <c r="AN474" s="126"/>
      <c r="AO474" s="126"/>
      <c r="AP474" s="126"/>
      <c r="AQ474" s="126"/>
      <c r="AR474" s="126"/>
    </row>
    <row r="475" spans="1:44" x14ac:dyDescent="0.25">
      <c r="A475" s="126"/>
      <c r="B475" s="126"/>
      <c r="C475" s="128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  <c r="AA475" s="126"/>
      <c r="AB475" s="126"/>
      <c r="AC475" s="126"/>
      <c r="AD475" s="126"/>
      <c r="AE475" s="126"/>
      <c r="AF475" s="126"/>
      <c r="AG475" s="126"/>
      <c r="AH475" s="126"/>
      <c r="AI475" s="126"/>
      <c r="AJ475" s="126"/>
      <c r="AK475" s="126"/>
      <c r="AL475" s="126"/>
      <c r="AM475" s="126"/>
      <c r="AN475" s="126"/>
      <c r="AO475" s="126"/>
      <c r="AP475" s="126"/>
      <c r="AQ475" s="126"/>
      <c r="AR475" s="126"/>
    </row>
    <row r="476" spans="1:44" x14ac:dyDescent="0.25">
      <c r="A476" s="126"/>
      <c r="B476" s="126"/>
      <c r="C476" s="128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  <c r="AA476" s="126"/>
      <c r="AB476" s="126"/>
      <c r="AC476" s="126"/>
      <c r="AD476" s="126"/>
      <c r="AE476" s="126"/>
      <c r="AF476" s="126"/>
      <c r="AG476" s="126"/>
      <c r="AH476" s="126"/>
      <c r="AI476" s="126"/>
      <c r="AJ476" s="126"/>
      <c r="AK476" s="126"/>
      <c r="AL476" s="126"/>
      <c r="AM476" s="126"/>
      <c r="AN476" s="126"/>
      <c r="AO476" s="126"/>
      <c r="AP476" s="126"/>
      <c r="AQ476" s="126"/>
      <c r="AR476" s="126"/>
    </row>
    <row r="477" spans="1:44" x14ac:dyDescent="0.25">
      <c r="A477" s="126"/>
      <c r="B477" s="126"/>
      <c r="C477" s="128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  <c r="AA477" s="126"/>
      <c r="AB477" s="126"/>
      <c r="AC477" s="126"/>
      <c r="AD477" s="126"/>
      <c r="AE477" s="126"/>
      <c r="AF477" s="126"/>
      <c r="AG477" s="126"/>
      <c r="AH477" s="126"/>
      <c r="AI477" s="126"/>
      <c r="AJ477" s="126"/>
      <c r="AK477" s="126"/>
      <c r="AL477" s="126"/>
      <c r="AM477" s="126"/>
      <c r="AN477" s="126"/>
      <c r="AO477" s="126"/>
      <c r="AP477" s="126"/>
      <c r="AQ477" s="126"/>
      <c r="AR477" s="126"/>
    </row>
    <row r="478" spans="1:44" x14ac:dyDescent="0.25">
      <c r="A478" s="126"/>
      <c r="B478" s="126"/>
      <c r="C478" s="128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  <c r="AA478" s="126"/>
      <c r="AB478" s="126"/>
      <c r="AC478" s="126"/>
      <c r="AD478" s="126"/>
      <c r="AE478" s="126"/>
      <c r="AF478" s="126"/>
      <c r="AG478" s="126"/>
      <c r="AH478" s="126"/>
      <c r="AI478" s="126"/>
      <c r="AJ478" s="126"/>
      <c r="AK478" s="126"/>
      <c r="AL478" s="126"/>
      <c r="AM478" s="126"/>
      <c r="AN478" s="126"/>
      <c r="AO478" s="126"/>
      <c r="AP478" s="126"/>
      <c r="AQ478" s="126"/>
      <c r="AR478" s="126"/>
    </row>
    <row r="479" spans="1:44" x14ac:dyDescent="0.25">
      <c r="A479" s="126"/>
      <c r="B479" s="126"/>
      <c r="C479" s="128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  <c r="AA479" s="126"/>
      <c r="AB479" s="126"/>
      <c r="AC479" s="126"/>
      <c r="AD479" s="126"/>
      <c r="AE479" s="126"/>
      <c r="AF479" s="126"/>
      <c r="AG479" s="126"/>
      <c r="AH479" s="126"/>
      <c r="AI479" s="126"/>
      <c r="AJ479" s="126"/>
      <c r="AK479" s="126"/>
      <c r="AL479" s="126"/>
      <c r="AM479" s="126"/>
      <c r="AN479" s="126"/>
      <c r="AO479" s="126"/>
      <c r="AP479" s="126"/>
      <c r="AQ479" s="126"/>
      <c r="AR479" s="126"/>
    </row>
    <row r="480" spans="1:44" x14ac:dyDescent="0.25">
      <c r="A480" s="126"/>
      <c r="B480" s="126"/>
      <c r="C480" s="128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  <c r="AA480" s="126"/>
      <c r="AB480" s="126"/>
      <c r="AC480" s="126"/>
      <c r="AD480" s="126"/>
      <c r="AE480" s="126"/>
      <c r="AF480" s="126"/>
      <c r="AG480" s="126"/>
      <c r="AH480" s="126"/>
      <c r="AI480" s="126"/>
      <c r="AJ480" s="126"/>
      <c r="AK480" s="126"/>
      <c r="AL480" s="126"/>
      <c r="AM480" s="126"/>
      <c r="AN480" s="126"/>
      <c r="AO480" s="126"/>
      <c r="AP480" s="126"/>
      <c r="AQ480" s="126"/>
      <c r="AR480" s="126"/>
    </row>
    <row r="481" spans="1:44" x14ac:dyDescent="0.25">
      <c r="A481" s="126"/>
      <c r="B481" s="126"/>
      <c r="C481" s="128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  <c r="AA481" s="126"/>
      <c r="AB481" s="126"/>
      <c r="AC481" s="126"/>
      <c r="AD481" s="126"/>
      <c r="AE481" s="126"/>
      <c r="AF481" s="126"/>
      <c r="AG481" s="126"/>
      <c r="AH481" s="126"/>
      <c r="AI481" s="126"/>
      <c r="AJ481" s="126"/>
      <c r="AK481" s="126"/>
      <c r="AL481" s="126"/>
      <c r="AM481" s="126"/>
      <c r="AN481" s="126"/>
      <c r="AO481" s="126"/>
      <c r="AP481" s="126"/>
      <c r="AQ481" s="126"/>
      <c r="AR481" s="126"/>
    </row>
    <row r="482" spans="1:44" x14ac:dyDescent="0.25">
      <c r="A482" s="126"/>
      <c r="B482" s="126"/>
      <c r="C482" s="128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  <c r="AA482" s="126"/>
      <c r="AB482" s="126"/>
      <c r="AC482" s="126"/>
      <c r="AD482" s="126"/>
      <c r="AE482" s="126"/>
      <c r="AF482" s="126"/>
      <c r="AG482" s="126"/>
      <c r="AH482" s="126"/>
      <c r="AI482" s="126"/>
      <c r="AJ482" s="126"/>
      <c r="AK482" s="126"/>
      <c r="AL482" s="126"/>
      <c r="AM482" s="126"/>
      <c r="AN482" s="126"/>
      <c r="AO482" s="126"/>
      <c r="AP482" s="126"/>
      <c r="AQ482" s="126"/>
      <c r="AR482" s="126"/>
    </row>
    <row r="483" spans="1:44" x14ac:dyDescent="0.25">
      <c r="A483" s="126"/>
      <c r="B483" s="126"/>
      <c r="C483" s="128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  <c r="AA483" s="126"/>
      <c r="AB483" s="126"/>
      <c r="AC483" s="126"/>
      <c r="AD483" s="126"/>
      <c r="AE483" s="126"/>
      <c r="AF483" s="126"/>
      <c r="AG483" s="126"/>
      <c r="AH483" s="126"/>
      <c r="AI483" s="126"/>
      <c r="AJ483" s="126"/>
      <c r="AK483" s="126"/>
      <c r="AL483" s="126"/>
      <c r="AM483" s="126"/>
      <c r="AN483" s="126"/>
      <c r="AO483" s="126"/>
      <c r="AP483" s="126"/>
      <c r="AQ483" s="126"/>
      <c r="AR483" s="126"/>
    </row>
    <row r="484" spans="1:44" x14ac:dyDescent="0.25">
      <c r="A484" s="126"/>
      <c r="B484" s="126"/>
      <c r="C484" s="128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  <c r="AA484" s="126"/>
      <c r="AB484" s="126"/>
      <c r="AC484" s="126"/>
      <c r="AD484" s="126"/>
      <c r="AE484" s="126"/>
      <c r="AF484" s="126"/>
      <c r="AG484" s="126"/>
      <c r="AH484" s="126"/>
      <c r="AI484" s="126"/>
      <c r="AJ484" s="126"/>
      <c r="AK484" s="126"/>
      <c r="AL484" s="126"/>
      <c r="AM484" s="126"/>
      <c r="AN484" s="126"/>
      <c r="AO484" s="126"/>
      <c r="AP484" s="126"/>
      <c r="AQ484" s="126"/>
      <c r="AR484" s="126"/>
    </row>
    <row r="485" spans="1:44" x14ac:dyDescent="0.25">
      <c r="A485" s="126"/>
      <c r="B485" s="126"/>
      <c r="C485" s="128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  <c r="AA485" s="126"/>
      <c r="AB485" s="126"/>
      <c r="AC485" s="126"/>
      <c r="AD485" s="126"/>
      <c r="AE485" s="126"/>
      <c r="AF485" s="126"/>
      <c r="AG485" s="126"/>
      <c r="AH485" s="126"/>
      <c r="AI485" s="126"/>
      <c r="AJ485" s="126"/>
      <c r="AK485" s="126"/>
      <c r="AL485" s="126"/>
      <c r="AM485" s="126"/>
      <c r="AN485" s="126"/>
      <c r="AO485" s="126"/>
      <c r="AP485" s="126"/>
      <c r="AQ485" s="126"/>
      <c r="AR485" s="126"/>
    </row>
    <row r="486" spans="1:44" x14ac:dyDescent="0.25">
      <c r="A486" s="126"/>
      <c r="B486" s="126"/>
      <c r="C486" s="128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  <c r="AA486" s="126"/>
      <c r="AB486" s="126"/>
      <c r="AC486" s="126"/>
      <c r="AD486" s="126"/>
      <c r="AE486" s="126"/>
      <c r="AF486" s="126"/>
      <c r="AG486" s="126"/>
      <c r="AH486" s="126"/>
      <c r="AI486" s="126"/>
      <c r="AJ486" s="126"/>
      <c r="AK486" s="126"/>
      <c r="AL486" s="126"/>
      <c r="AM486" s="126"/>
      <c r="AN486" s="126"/>
      <c r="AO486" s="126"/>
      <c r="AP486" s="126"/>
      <c r="AQ486" s="126"/>
      <c r="AR486" s="126"/>
    </row>
    <row r="487" spans="1:44" x14ac:dyDescent="0.25">
      <c r="A487" s="126"/>
      <c r="B487" s="126"/>
      <c r="C487" s="128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  <c r="AA487" s="126"/>
      <c r="AB487" s="126"/>
      <c r="AC487" s="126"/>
      <c r="AD487" s="126"/>
      <c r="AE487" s="126"/>
      <c r="AF487" s="126"/>
      <c r="AG487" s="126"/>
      <c r="AH487" s="126"/>
      <c r="AI487" s="126"/>
      <c r="AJ487" s="126"/>
      <c r="AK487" s="126"/>
      <c r="AL487" s="126"/>
      <c r="AM487" s="126"/>
      <c r="AN487" s="126"/>
      <c r="AO487" s="126"/>
      <c r="AP487" s="126"/>
      <c r="AQ487" s="126"/>
      <c r="AR487" s="126"/>
    </row>
    <row r="488" spans="1:44" x14ac:dyDescent="0.25">
      <c r="A488" s="126"/>
      <c r="B488" s="126"/>
      <c r="C488" s="128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  <c r="AA488" s="126"/>
      <c r="AB488" s="126"/>
      <c r="AC488" s="126"/>
      <c r="AD488" s="126"/>
      <c r="AE488" s="126"/>
      <c r="AF488" s="126"/>
      <c r="AG488" s="126"/>
      <c r="AH488" s="126"/>
      <c r="AI488" s="126"/>
      <c r="AJ488" s="126"/>
      <c r="AK488" s="126"/>
      <c r="AL488" s="126"/>
      <c r="AM488" s="126"/>
      <c r="AN488" s="126"/>
      <c r="AO488" s="126"/>
      <c r="AP488" s="126"/>
      <c r="AQ488" s="126"/>
      <c r="AR488" s="126"/>
    </row>
    <row r="489" spans="1:44" x14ac:dyDescent="0.25">
      <c r="A489" s="126"/>
      <c r="B489" s="126"/>
      <c r="C489" s="128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  <c r="AA489" s="126"/>
      <c r="AB489" s="126"/>
      <c r="AC489" s="126"/>
      <c r="AD489" s="126"/>
      <c r="AE489" s="126"/>
      <c r="AF489" s="126"/>
      <c r="AG489" s="126"/>
      <c r="AH489" s="126"/>
      <c r="AI489" s="126"/>
      <c r="AJ489" s="126"/>
      <c r="AK489" s="126"/>
      <c r="AL489" s="126"/>
      <c r="AM489" s="126"/>
      <c r="AN489" s="126"/>
      <c r="AO489" s="126"/>
      <c r="AP489" s="126"/>
      <c r="AQ489" s="126"/>
      <c r="AR489" s="126"/>
    </row>
    <row r="490" spans="1:44" x14ac:dyDescent="0.25">
      <c r="A490" s="126"/>
      <c r="B490" s="126"/>
      <c r="C490" s="128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  <c r="AA490" s="126"/>
      <c r="AB490" s="126"/>
      <c r="AC490" s="126"/>
      <c r="AD490" s="126"/>
      <c r="AE490" s="126"/>
      <c r="AF490" s="126"/>
      <c r="AG490" s="126"/>
      <c r="AH490" s="126"/>
      <c r="AI490" s="126"/>
      <c r="AJ490" s="126"/>
      <c r="AK490" s="126"/>
      <c r="AL490" s="126"/>
      <c r="AM490" s="126"/>
      <c r="AN490" s="126"/>
      <c r="AO490" s="126"/>
      <c r="AP490" s="126"/>
      <c r="AQ490" s="126"/>
      <c r="AR490" s="126"/>
    </row>
    <row r="491" spans="1:44" x14ac:dyDescent="0.25">
      <c r="A491" s="126"/>
      <c r="B491" s="126"/>
      <c r="C491" s="128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  <c r="AA491" s="126"/>
      <c r="AB491" s="126"/>
      <c r="AC491" s="126"/>
      <c r="AD491" s="126"/>
      <c r="AE491" s="126"/>
      <c r="AF491" s="126"/>
      <c r="AG491" s="126"/>
      <c r="AH491" s="126"/>
      <c r="AI491" s="126"/>
      <c r="AJ491" s="126"/>
      <c r="AK491" s="126"/>
      <c r="AL491" s="126"/>
      <c r="AM491" s="126"/>
      <c r="AN491" s="126"/>
      <c r="AO491" s="126"/>
      <c r="AP491" s="126"/>
      <c r="AQ491" s="126"/>
      <c r="AR491" s="126"/>
    </row>
    <row r="492" spans="1:44" x14ac:dyDescent="0.25">
      <c r="A492" s="126"/>
      <c r="B492" s="126"/>
      <c r="C492" s="128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  <c r="AA492" s="126"/>
      <c r="AB492" s="126"/>
      <c r="AC492" s="126"/>
      <c r="AD492" s="126"/>
      <c r="AE492" s="126"/>
      <c r="AF492" s="126"/>
      <c r="AG492" s="126"/>
      <c r="AH492" s="126"/>
      <c r="AI492" s="126"/>
      <c r="AJ492" s="126"/>
      <c r="AK492" s="126"/>
      <c r="AL492" s="126"/>
      <c r="AM492" s="126"/>
      <c r="AN492" s="126"/>
      <c r="AO492" s="126"/>
      <c r="AP492" s="126"/>
      <c r="AQ492" s="126"/>
      <c r="AR492" s="126"/>
    </row>
    <row r="493" spans="1:44" x14ac:dyDescent="0.25">
      <c r="A493" s="126"/>
      <c r="B493" s="126"/>
      <c r="C493" s="128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  <c r="AA493" s="126"/>
      <c r="AB493" s="126"/>
      <c r="AC493" s="126"/>
      <c r="AD493" s="126"/>
      <c r="AE493" s="126"/>
      <c r="AF493" s="126"/>
      <c r="AG493" s="126"/>
      <c r="AH493" s="126"/>
      <c r="AI493" s="126"/>
      <c r="AJ493" s="126"/>
      <c r="AK493" s="126"/>
      <c r="AL493" s="126"/>
      <c r="AM493" s="126"/>
      <c r="AN493" s="126"/>
      <c r="AO493" s="126"/>
      <c r="AP493" s="126"/>
      <c r="AQ493" s="126"/>
      <c r="AR493" s="126"/>
    </row>
    <row r="494" spans="1:44" x14ac:dyDescent="0.25">
      <c r="A494" s="126"/>
      <c r="B494" s="126"/>
      <c r="C494" s="128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  <c r="AA494" s="126"/>
      <c r="AB494" s="126"/>
      <c r="AC494" s="126"/>
      <c r="AD494" s="126"/>
      <c r="AE494" s="126"/>
      <c r="AF494" s="126"/>
      <c r="AG494" s="126"/>
      <c r="AH494" s="126"/>
      <c r="AI494" s="126"/>
      <c r="AJ494" s="126"/>
      <c r="AK494" s="126"/>
      <c r="AL494" s="126"/>
      <c r="AM494" s="126"/>
      <c r="AN494" s="126"/>
      <c r="AO494" s="126"/>
      <c r="AP494" s="126"/>
      <c r="AQ494" s="126"/>
      <c r="AR494" s="126"/>
    </row>
    <row r="495" spans="1:44" x14ac:dyDescent="0.25">
      <c r="A495" s="126"/>
      <c r="B495" s="126"/>
      <c r="C495" s="128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  <c r="AA495" s="126"/>
      <c r="AB495" s="126"/>
      <c r="AC495" s="126"/>
      <c r="AD495" s="126"/>
      <c r="AE495" s="126"/>
      <c r="AF495" s="126"/>
      <c r="AG495" s="126"/>
      <c r="AH495" s="126"/>
      <c r="AI495" s="126"/>
      <c r="AJ495" s="126"/>
      <c r="AK495" s="126"/>
      <c r="AL495" s="126"/>
      <c r="AM495" s="126"/>
      <c r="AN495" s="126"/>
      <c r="AO495" s="126"/>
      <c r="AP495" s="126"/>
      <c r="AQ495" s="126"/>
      <c r="AR495" s="126"/>
    </row>
    <row r="496" spans="1:44" x14ac:dyDescent="0.25">
      <c r="A496" s="126"/>
      <c r="B496" s="126"/>
      <c r="C496" s="128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  <c r="AA496" s="126"/>
      <c r="AB496" s="126"/>
      <c r="AC496" s="126"/>
      <c r="AD496" s="126"/>
      <c r="AE496" s="126"/>
      <c r="AF496" s="126"/>
      <c r="AG496" s="126"/>
      <c r="AH496" s="126"/>
      <c r="AI496" s="126"/>
      <c r="AJ496" s="126"/>
      <c r="AK496" s="126"/>
      <c r="AL496" s="126"/>
      <c r="AM496" s="126"/>
      <c r="AN496" s="126"/>
      <c r="AO496" s="126"/>
      <c r="AP496" s="126"/>
      <c r="AQ496" s="126"/>
      <c r="AR496" s="126"/>
    </row>
    <row r="497" spans="1:44" x14ac:dyDescent="0.25">
      <c r="A497" s="126"/>
      <c r="B497" s="126"/>
      <c r="C497" s="128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  <c r="AA497" s="126"/>
      <c r="AB497" s="126"/>
      <c r="AC497" s="126"/>
      <c r="AD497" s="126"/>
      <c r="AE497" s="126"/>
      <c r="AF497" s="126"/>
      <c r="AG497" s="126"/>
      <c r="AH497" s="126"/>
      <c r="AI497" s="126"/>
      <c r="AJ497" s="126"/>
      <c r="AK497" s="126"/>
      <c r="AL497" s="126"/>
      <c r="AM497" s="126"/>
      <c r="AN497" s="126"/>
      <c r="AO497" s="126"/>
      <c r="AP497" s="126"/>
      <c r="AQ497" s="126"/>
      <c r="AR497" s="126"/>
    </row>
    <row r="498" spans="1:44" x14ac:dyDescent="0.25">
      <c r="A498" s="126"/>
      <c r="B498" s="126"/>
      <c r="C498" s="128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  <c r="AA498" s="126"/>
      <c r="AB498" s="126"/>
      <c r="AC498" s="126"/>
      <c r="AD498" s="126"/>
      <c r="AE498" s="126"/>
      <c r="AF498" s="126"/>
      <c r="AG498" s="126"/>
      <c r="AH498" s="126"/>
      <c r="AI498" s="126"/>
      <c r="AJ498" s="126"/>
      <c r="AK498" s="126"/>
      <c r="AL498" s="126"/>
      <c r="AM498" s="126"/>
      <c r="AN498" s="126"/>
      <c r="AO498" s="126"/>
      <c r="AP498" s="126"/>
      <c r="AQ498" s="126"/>
      <c r="AR498" s="126"/>
    </row>
    <row r="499" spans="1:44" x14ac:dyDescent="0.25">
      <c r="A499" s="126"/>
      <c r="B499" s="126"/>
      <c r="C499" s="128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  <c r="AA499" s="126"/>
      <c r="AB499" s="126"/>
      <c r="AC499" s="126"/>
      <c r="AD499" s="126"/>
      <c r="AE499" s="126"/>
      <c r="AF499" s="126"/>
      <c r="AG499" s="126"/>
      <c r="AH499" s="126"/>
      <c r="AI499" s="126"/>
      <c r="AJ499" s="126"/>
      <c r="AK499" s="126"/>
      <c r="AL499" s="126"/>
      <c r="AM499" s="126"/>
      <c r="AN499" s="126"/>
      <c r="AO499" s="126"/>
      <c r="AP499" s="126"/>
      <c r="AQ499" s="126"/>
      <c r="AR499" s="126"/>
    </row>
    <row r="500" spans="1:44" x14ac:dyDescent="0.25">
      <c r="A500" s="126"/>
      <c r="B500" s="126"/>
      <c r="C500" s="128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  <c r="AA500" s="126"/>
      <c r="AB500" s="126"/>
      <c r="AC500" s="126"/>
      <c r="AD500" s="126"/>
      <c r="AE500" s="126"/>
      <c r="AF500" s="126"/>
      <c r="AG500" s="126"/>
      <c r="AH500" s="126"/>
      <c r="AI500" s="126"/>
      <c r="AJ500" s="126"/>
      <c r="AK500" s="126"/>
      <c r="AL500" s="126"/>
      <c r="AM500" s="126"/>
      <c r="AN500" s="126"/>
      <c r="AO500" s="126"/>
      <c r="AP500" s="126"/>
      <c r="AQ500" s="126"/>
      <c r="AR500" s="126"/>
    </row>
    <row r="501" spans="1:44" x14ac:dyDescent="0.25">
      <c r="A501" s="126"/>
      <c r="B501" s="126"/>
      <c r="C501" s="128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  <c r="AA501" s="126"/>
      <c r="AB501" s="126"/>
      <c r="AC501" s="126"/>
      <c r="AD501" s="126"/>
      <c r="AE501" s="126"/>
      <c r="AF501" s="126"/>
      <c r="AG501" s="126"/>
      <c r="AH501" s="126"/>
      <c r="AI501" s="126"/>
      <c r="AJ501" s="126"/>
      <c r="AK501" s="126"/>
      <c r="AL501" s="126"/>
      <c r="AM501" s="126"/>
      <c r="AN501" s="126"/>
      <c r="AO501" s="126"/>
      <c r="AP501" s="126"/>
      <c r="AQ501" s="126"/>
      <c r="AR501" s="126"/>
    </row>
    <row r="502" spans="1:44" x14ac:dyDescent="0.25">
      <c r="A502" s="126"/>
      <c r="B502" s="126"/>
      <c r="C502" s="128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  <c r="AA502" s="126"/>
      <c r="AB502" s="126"/>
      <c r="AC502" s="126"/>
      <c r="AD502" s="126"/>
      <c r="AE502" s="126"/>
      <c r="AF502" s="126"/>
      <c r="AG502" s="126"/>
      <c r="AH502" s="126"/>
      <c r="AI502" s="126"/>
      <c r="AJ502" s="126"/>
      <c r="AK502" s="126"/>
      <c r="AL502" s="126"/>
      <c r="AM502" s="126"/>
      <c r="AN502" s="126"/>
      <c r="AO502" s="126"/>
      <c r="AP502" s="126"/>
      <c r="AQ502" s="126"/>
      <c r="AR502" s="126"/>
    </row>
    <row r="503" spans="1:44" x14ac:dyDescent="0.25">
      <c r="A503" s="126"/>
      <c r="B503" s="126"/>
      <c r="C503" s="128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  <c r="AA503" s="126"/>
      <c r="AB503" s="126"/>
      <c r="AC503" s="126"/>
      <c r="AD503" s="126"/>
      <c r="AE503" s="126"/>
      <c r="AF503" s="126"/>
      <c r="AG503" s="126"/>
      <c r="AH503" s="126"/>
      <c r="AI503" s="126"/>
      <c r="AJ503" s="126"/>
      <c r="AK503" s="126"/>
      <c r="AL503" s="126"/>
      <c r="AM503" s="126"/>
      <c r="AN503" s="126"/>
      <c r="AO503" s="126"/>
      <c r="AP503" s="126"/>
      <c r="AQ503" s="126"/>
      <c r="AR503" s="126"/>
    </row>
  </sheetData>
  <sheetProtection selectLockedCells="1"/>
  <mergeCells count="5">
    <mergeCell ref="A1:E1"/>
    <mergeCell ref="C6:C7"/>
    <mergeCell ref="C12:C14"/>
    <mergeCell ref="A16:F18"/>
    <mergeCell ref="A23:F28"/>
  </mergeCells>
  <pageMargins left="0.7" right="0.7" top="0.75" bottom="0.75" header="0.3" footer="0.3"/>
  <pageSetup paperSize="9" orientation="portrait" horizontalDpi="300" verticalDpi="300" r:id="rId1"/>
  <headerFooter scaleWithDoc="0">
    <oddFooter xml:space="preserve">&amp;C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EE5A-6013-49DA-BD5F-EF1F1C628705}">
  <sheetPr codeName="Ark2"/>
  <dimension ref="A1:AN114"/>
  <sheetViews>
    <sheetView showGridLines="0" showRowColHeaders="0" topLeftCell="A19" zoomScaleNormal="100" workbookViewId="0">
      <selection activeCell="S21" sqref="S21"/>
    </sheetView>
  </sheetViews>
  <sheetFormatPr defaultRowHeight="15" x14ac:dyDescent="0.25"/>
  <cols>
    <col min="1" max="1" width="6.85546875" style="114" customWidth="1"/>
    <col min="2" max="2" width="13.5703125" customWidth="1"/>
    <col min="3" max="3" width="17.85546875" customWidth="1"/>
    <col min="4" max="4" width="11.7109375" customWidth="1"/>
    <col min="5" max="6" width="10.140625" customWidth="1"/>
    <col min="7" max="7" width="8.7109375" customWidth="1"/>
    <col min="8" max="8" width="6.85546875" customWidth="1"/>
    <col min="9" max="9" width="11.85546875" customWidth="1"/>
    <col min="10" max="10" width="9" hidden="1" customWidth="1"/>
    <col min="11" max="11" width="8.140625" hidden="1" customWidth="1"/>
    <col min="12" max="12" width="12.85546875" hidden="1" customWidth="1"/>
    <col min="13" max="13" width="13.28515625" hidden="1" customWidth="1"/>
    <col min="14" max="14" width="14.7109375" hidden="1" customWidth="1"/>
    <col min="15" max="15" width="12.28515625" hidden="1" customWidth="1"/>
    <col min="16" max="16" width="10.85546875" hidden="1" customWidth="1"/>
    <col min="17" max="17" width="10.5703125" style="114" customWidth="1"/>
    <col min="18" max="18" width="11" style="114" customWidth="1"/>
    <col min="19" max="19" width="12" style="114" customWidth="1"/>
    <col min="20" max="20" width="12.7109375" style="114" customWidth="1"/>
    <col min="21" max="21" width="7.7109375" style="114" customWidth="1"/>
    <col min="22" max="22" width="9" style="114" customWidth="1"/>
    <col min="23" max="23" width="8.28515625" style="114" customWidth="1"/>
    <col min="24" max="24" width="12.85546875" style="114" customWidth="1"/>
    <col min="25" max="25" width="12.5703125" style="114" customWidth="1"/>
    <col min="26" max="40" width="9.140625" style="114"/>
  </cols>
  <sheetData>
    <row r="1" spans="2:25" ht="40.5" customHeight="1" x14ac:dyDescent="0.25">
      <c r="B1" s="213" t="s">
        <v>11</v>
      </c>
      <c r="C1" s="214"/>
      <c r="D1" s="214"/>
      <c r="E1" s="214"/>
      <c r="F1" s="214"/>
      <c r="G1" s="214"/>
      <c r="H1" s="214"/>
      <c r="I1" s="215"/>
      <c r="J1" s="5"/>
      <c r="K1" s="5"/>
      <c r="L1" s="5"/>
      <c r="M1" s="5"/>
      <c r="N1" s="5"/>
      <c r="O1" s="5"/>
      <c r="P1" s="5"/>
      <c r="Q1" s="112"/>
      <c r="R1" s="112"/>
      <c r="S1" s="112"/>
      <c r="T1" s="112"/>
      <c r="U1" s="112"/>
      <c r="V1" s="112"/>
      <c r="W1" s="112"/>
      <c r="X1" s="112"/>
      <c r="Y1" s="113"/>
    </row>
    <row r="2" spans="2:25" x14ac:dyDescent="0.25">
      <c r="B2" s="245"/>
      <c r="C2" s="46"/>
      <c r="D2" s="47"/>
      <c r="E2" s="25"/>
      <c r="F2" s="47"/>
      <c r="G2" s="25"/>
      <c r="H2" s="8"/>
      <c r="I2" s="131"/>
      <c r="J2" s="5"/>
      <c r="K2" s="5"/>
      <c r="L2" s="5"/>
      <c r="M2" s="5"/>
      <c r="N2" s="5"/>
      <c r="O2" s="5"/>
      <c r="P2" s="5"/>
      <c r="Q2" s="112"/>
      <c r="R2" s="112"/>
      <c r="S2" s="112"/>
      <c r="T2" s="112"/>
      <c r="U2" s="112"/>
      <c r="V2" s="112"/>
      <c r="W2" s="112"/>
      <c r="X2" s="112"/>
      <c r="Y2" s="113"/>
    </row>
    <row r="3" spans="2:25" x14ac:dyDescent="0.25">
      <c r="B3" s="247" t="s">
        <v>10</v>
      </c>
      <c r="C3" s="224">
        <f ca="1">TODAY()</f>
        <v>43886</v>
      </c>
      <c r="D3" s="224"/>
      <c r="E3" s="225"/>
      <c r="F3" s="29"/>
      <c r="G3" s="28"/>
      <c r="H3" s="8"/>
      <c r="I3" s="131"/>
      <c r="J3" s="5"/>
      <c r="K3" s="5"/>
      <c r="L3" s="5"/>
      <c r="M3" s="5"/>
      <c r="N3" s="5"/>
      <c r="O3" s="5"/>
      <c r="P3" s="5"/>
      <c r="Q3" s="112"/>
      <c r="R3" s="112"/>
      <c r="S3" s="112"/>
      <c r="T3" s="112"/>
      <c r="U3" s="112"/>
      <c r="V3" s="112"/>
      <c r="W3" s="112"/>
      <c r="X3" s="112"/>
      <c r="Y3" s="113"/>
    </row>
    <row r="4" spans="2:25" x14ac:dyDescent="0.25">
      <c r="B4" s="247" t="s">
        <v>9</v>
      </c>
      <c r="C4" s="220">
        <f>Virksomhedsoplysninger!C5</f>
        <v>0</v>
      </c>
      <c r="D4" s="220"/>
      <c r="E4" s="220"/>
      <c r="F4" s="221"/>
      <c r="G4" s="26"/>
      <c r="H4" s="8"/>
      <c r="I4" s="131"/>
      <c r="J4" s="5"/>
      <c r="K4" s="5"/>
      <c r="L4" s="5"/>
      <c r="M4" s="5"/>
      <c r="N4" s="5"/>
      <c r="O4" s="5"/>
      <c r="P4" s="5"/>
      <c r="Q4" s="112"/>
      <c r="R4" s="112"/>
      <c r="S4" s="112"/>
      <c r="T4" s="112"/>
      <c r="U4" s="112"/>
      <c r="V4" s="112"/>
      <c r="W4" s="112"/>
      <c r="X4" s="112"/>
      <c r="Y4" s="113"/>
    </row>
    <row r="5" spans="2:25" x14ac:dyDescent="0.25">
      <c r="B5" s="248" t="s">
        <v>8</v>
      </c>
      <c r="C5" s="220">
        <f>Virksomhedsoplysninger!C6</f>
        <v>0</v>
      </c>
      <c r="D5" s="220"/>
      <c r="E5" s="220"/>
      <c r="F5" s="221"/>
      <c r="G5" s="26"/>
      <c r="H5" s="8"/>
      <c r="I5" s="131"/>
      <c r="J5" s="5"/>
      <c r="K5" s="5"/>
      <c r="L5" s="5"/>
      <c r="M5" s="5"/>
      <c r="N5" s="5"/>
      <c r="O5" s="5"/>
      <c r="P5" s="5"/>
      <c r="Q5" s="112"/>
      <c r="R5" s="112"/>
      <c r="S5" s="112"/>
      <c r="T5" s="112"/>
      <c r="U5" s="112"/>
      <c r="V5" s="112"/>
      <c r="W5" s="112"/>
      <c r="X5" s="112"/>
      <c r="Y5" s="113"/>
    </row>
    <row r="6" spans="2:25" x14ac:dyDescent="0.25">
      <c r="B6" s="248" t="s">
        <v>7</v>
      </c>
      <c r="C6" s="222">
        <f>Virksomhedsoplysninger!C8</f>
        <v>0</v>
      </c>
      <c r="D6" s="222"/>
      <c r="E6" s="222"/>
      <c r="F6" s="223"/>
      <c r="G6" s="26"/>
      <c r="H6" s="8"/>
      <c r="I6" s="131"/>
      <c r="J6" s="5"/>
      <c r="K6" s="5"/>
      <c r="L6" s="5"/>
      <c r="M6" s="5"/>
      <c r="N6" s="5"/>
      <c r="O6" s="5"/>
      <c r="P6" s="5"/>
      <c r="Q6" s="112"/>
      <c r="R6" s="112"/>
      <c r="S6" s="112"/>
      <c r="T6" s="112"/>
      <c r="U6" s="112"/>
      <c r="V6" s="112"/>
      <c r="W6" s="112"/>
      <c r="X6" s="112"/>
      <c r="Y6" s="113"/>
    </row>
    <row r="7" spans="2:25" x14ac:dyDescent="0.25">
      <c r="B7" s="248" t="s">
        <v>6</v>
      </c>
      <c r="C7" s="216">
        <f>Virksomhedsoplysninger!C10</f>
        <v>0</v>
      </c>
      <c r="D7" s="216"/>
      <c r="E7" s="216"/>
      <c r="F7" s="217"/>
      <c r="G7" s="27"/>
      <c r="H7" s="8"/>
      <c r="I7" s="131"/>
      <c r="J7" s="5"/>
      <c r="K7" s="5"/>
      <c r="M7" s="5"/>
      <c r="N7" s="5"/>
      <c r="O7" s="5"/>
      <c r="P7" s="5"/>
      <c r="Q7" s="112"/>
      <c r="R7" s="112"/>
      <c r="S7" s="112"/>
      <c r="T7" s="112"/>
      <c r="U7" s="112"/>
      <c r="V7" s="112"/>
      <c r="W7" s="112"/>
      <c r="X7" s="112"/>
      <c r="Y7" s="113"/>
    </row>
    <row r="8" spans="2:25" x14ac:dyDescent="0.25">
      <c r="B8" s="248" t="s">
        <v>5</v>
      </c>
      <c r="C8" s="216">
        <f>Virksomhedsoplysninger!C11</f>
        <v>0</v>
      </c>
      <c r="D8" s="216"/>
      <c r="E8" s="216"/>
      <c r="F8" s="217"/>
      <c r="G8" s="26"/>
      <c r="H8" s="8"/>
      <c r="I8" s="131"/>
      <c r="J8" s="5"/>
      <c r="K8" s="5"/>
      <c r="L8" s="1"/>
      <c r="M8" s="1"/>
      <c r="N8" s="1"/>
      <c r="O8" s="1"/>
      <c r="P8" s="1"/>
      <c r="Q8" s="113"/>
      <c r="R8" s="112"/>
      <c r="S8" s="112"/>
      <c r="T8" s="112"/>
      <c r="U8" s="112"/>
      <c r="V8" s="112"/>
      <c r="W8" s="112"/>
      <c r="X8" s="112"/>
      <c r="Y8" s="113"/>
    </row>
    <row r="9" spans="2:25" x14ac:dyDescent="0.25">
      <c r="B9" s="248" t="s">
        <v>4</v>
      </c>
      <c r="C9" s="218">
        <f>Virksomhedsoplysninger!C9</f>
        <v>0</v>
      </c>
      <c r="D9" s="218"/>
      <c r="E9" s="218"/>
      <c r="F9" s="219"/>
      <c r="G9" s="25"/>
      <c r="H9" s="8"/>
      <c r="I9" s="131"/>
      <c r="J9" s="5"/>
      <c r="K9" s="5"/>
      <c r="L9" s="1"/>
      <c r="M9" s="1"/>
      <c r="N9" s="1"/>
      <c r="O9" s="1"/>
      <c r="P9" s="1"/>
      <c r="Q9" s="113"/>
      <c r="R9" s="112"/>
      <c r="S9" s="112"/>
      <c r="T9" s="112"/>
      <c r="U9" s="112"/>
      <c r="V9" s="112"/>
      <c r="W9" s="112"/>
      <c r="X9" s="112"/>
      <c r="Y9" s="113"/>
    </row>
    <row r="10" spans="2:25" x14ac:dyDescent="0.25">
      <c r="B10" s="246" t="str">
        <f>[1]Virksomhedsoplysninger!A11</f>
        <v>Medforsik. Virksomhed. Navn, Cvr.nr.</v>
      </c>
      <c r="C10" s="212"/>
      <c r="D10" s="212"/>
      <c r="E10" s="44"/>
      <c r="F10" s="44"/>
      <c r="G10" s="8"/>
      <c r="H10" s="8"/>
      <c r="I10" s="131"/>
      <c r="J10" s="5"/>
      <c r="K10" s="5"/>
      <c r="L10" s="1"/>
      <c r="M10" s="1"/>
      <c r="N10" s="1"/>
      <c r="O10" s="1"/>
      <c r="P10" s="1"/>
      <c r="Q10" s="113"/>
      <c r="R10" s="112"/>
      <c r="S10" s="112"/>
      <c r="T10" s="112"/>
      <c r="U10" s="112"/>
      <c r="V10" s="112"/>
      <c r="W10" s="112"/>
      <c r="X10" s="112"/>
      <c r="Y10" s="113"/>
    </row>
    <row r="11" spans="2:25" x14ac:dyDescent="0.25">
      <c r="B11" s="209">
        <f>Virksomhedsoplysninger!C12</f>
        <v>0</v>
      </c>
      <c r="C11" s="210"/>
      <c r="D11" s="210"/>
      <c r="E11" s="210"/>
      <c r="F11" s="210"/>
      <c r="G11" s="210"/>
      <c r="H11" s="210"/>
      <c r="I11" s="211"/>
      <c r="J11" s="5"/>
      <c r="K11" s="5"/>
      <c r="L11" s="1"/>
      <c r="M11" s="1"/>
      <c r="N11" s="1"/>
      <c r="O11" s="1"/>
      <c r="P11" s="1"/>
      <c r="Q11" s="113"/>
      <c r="R11" s="112"/>
      <c r="S11" s="112"/>
      <c r="T11" s="112"/>
      <c r="U11" s="112"/>
      <c r="V11" s="112"/>
      <c r="W11" s="112"/>
      <c r="X11" s="112"/>
      <c r="Y11" s="113"/>
    </row>
    <row r="12" spans="2:25" x14ac:dyDescent="0.25">
      <c r="B12" s="249"/>
      <c r="C12" s="210"/>
      <c r="D12" s="210"/>
      <c r="E12" s="210"/>
      <c r="F12" s="210"/>
      <c r="G12" s="210"/>
      <c r="H12" s="210"/>
      <c r="I12" s="211"/>
      <c r="J12" s="5"/>
      <c r="K12" s="5"/>
      <c r="L12" s="1"/>
      <c r="M12" s="1"/>
      <c r="N12" s="1"/>
      <c r="O12" s="1"/>
      <c r="P12" s="1"/>
      <c r="Q12" s="113"/>
      <c r="R12" s="112"/>
      <c r="S12" s="112"/>
      <c r="T12" s="112"/>
      <c r="U12" s="112"/>
      <c r="V12" s="112"/>
      <c r="W12" s="112"/>
      <c r="X12" s="112"/>
      <c r="Y12" s="113"/>
    </row>
    <row r="13" spans="2:25" x14ac:dyDescent="0.25">
      <c r="B13" s="250" t="s">
        <v>3</v>
      </c>
      <c r="C13" s="250"/>
      <c r="D13" s="251" t="s">
        <v>14</v>
      </c>
      <c r="E13" s="252"/>
      <c r="F13" s="252"/>
      <c r="G13" s="253"/>
      <c r="H13" s="250"/>
      <c r="I13" s="250"/>
      <c r="J13" s="5"/>
      <c r="K13" s="23"/>
      <c r="L13" s="1"/>
      <c r="M13" s="1"/>
      <c r="N13" s="1"/>
      <c r="O13" s="1"/>
      <c r="P13" s="1"/>
      <c r="Q13" s="113"/>
      <c r="R13" s="112"/>
      <c r="S13" s="112"/>
      <c r="T13" s="112"/>
      <c r="U13" s="112"/>
      <c r="V13" s="112"/>
      <c r="W13" s="112"/>
      <c r="X13" s="112"/>
      <c r="Y13" s="113"/>
    </row>
    <row r="14" spans="2:25" ht="30" customHeight="1" x14ac:dyDescent="0.25">
      <c r="B14" s="132" t="s">
        <v>53</v>
      </c>
      <c r="C14" s="30"/>
      <c r="D14" s="8"/>
      <c r="E14" s="49" t="s">
        <v>17</v>
      </c>
      <c r="F14" s="49" t="s">
        <v>15</v>
      </c>
      <c r="G14" s="49" t="s">
        <v>16</v>
      </c>
      <c r="H14" s="8"/>
      <c r="I14" s="131"/>
      <c r="J14" s="5"/>
      <c r="K14" s="23"/>
      <c r="L14" s="1"/>
      <c r="M14" s="1"/>
      <c r="N14" s="1"/>
      <c r="O14" s="1"/>
      <c r="P14" s="1"/>
      <c r="Q14" s="113"/>
      <c r="R14" s="112"/>
      <c r="S14" s="112"/>
      <c r="T14" s="112"/>
      <c r="U14" s="112"/>
      <c r="V14" s="112"/>
      <c r="W14" s="112"/>
      <c r="X14" s="112"/>
      <c r="Y14" s="113"/>
    </row>
    <row r="15" spans="2:25" x14ac:dyDescent="0.25">
      <c r="B15" s="133" t="s">
        <v>2</v>
      </c>
      <c r="C15" s="56"/>
      <c r="D15" s="55"/>
      <c r="E15" s="51">
        <v>0</v>
      </c>
      <c r="F15" s="51">
        <v>0</v>
      </c>
      <c r="G15" s="51">
        <v>0</v>
      </c>
      <c r="H15" s="8"/>
      <c r="I15" s="131"/>
      <c r="J15" s="30">
        <f>E15*700</f>
        <v>0</v>
      </c>
      <c r="K15" s="30">
        <f>F15*1150</f>
        <v>0</v>
      </c>
      <c r="L15">
        <f>G15*1800</f>
        <v>0</v>
      </c>
      <c r="M15" s="19">
        <f>G15</f>
        <v>0</v>
      </c>
      <c r="N15" s="105">
        <f>SUM(E15:G15)</f>
        <v>0</v>
      </c>
      <c r="O15" s="1"/>
      <c r="P15" s="1"/>
      <c r="Q15" s="113"/>
      <c r="R15" s="112"/>
      <c r="S15" s="112"/>
      <c r="T15" s="112"/>
      <c r="U15" s="112"/>
      <c r="V15" s="112"/>
      <c r="W15" s="112"/>
      <c r="X15" s="112"/>
      <c r="Y15" s="113"/>
    </row>
    <row r="16" spans="2:25" ht="15.75" customHeight="1" x14ac:dyDescent="0.25">
      <c r="B16" s="202" t="s">
        <v>12</v>
      </c>
      <c r="C16" s="203"/>
      <c r="D16" s="203"/>
      <c r="E16" s="52">
        <v>0</v>
      </c>
      <c r="F16" s="53">
        <v>0</v>
      </c>
      <c r="G16" s="52">
        <v>0</v>
      </c>
      <c r="H16" s="8"/>
      <c r="I16" s="131"/>
      <c r="J16" s="30">
        <f>E16*900</f>
        <v>0</v>
      </c>
      <c r="K16" s="30">
        <f>F16*1500</f>
        <v>0</v>
      </c>
      <c r="L16">
        <f>G16*2600</f>
        <v>0</v>
      </c>
      <c r="M16" s="19">
        <f>G16</f>
        <v>0</v>
      </c>
      <c r="N16" s="105">
        <f>SUM(E16:G16)</f>
        <v>0</v>
      </c>
      <c r="O16" s="1"/>
      <c r="P16" s="1"/>
      <c r="Q16" s="113"/>
      <c r="R16" s="112"/>
      <c r="S16" s="112"/>
      <c r="T16" s="112"/>
      <c r="U16" s="112"/>
      <c r="V16" s="112"/>
      <c r="W16" s="112"/>
      <c r="X16" s="112"/>
      <c r="Y16" s="113"/>
    </row>
    <row r="17" spans="2:25" ht="15" hidden="1" customHeight="1" x14ac:dyDescent="0.25">
      <c r="B17" s="134"/>
      <c r="C17" s="110"/>
      <c r="D17" s="110"/>
      <c r="E17" s="52"/>
      <c r="F17" s="53"/>
      <c r="G17" s="53"/>
      <c r="H17" s="8"/>
      <c r="I17" s="131"/>
      <c r="J17" s="32"/>
      <c r="K17" s="30"/>
      <c r="M17" s="19"/>
      <c r="N17" s="105"/>
      <c r="O17" s="1"/>
      <c r="P17" s="1"/>
      <c r="Q17" s="113"/>
      <c r="R17" s="112"/>
      <c r="S17" s="112"/>
      <c r="T17" s="112"/>
      <c r="U17" s="112"/>
      <c r="V17" s="112"/>
      <c r="W17" s="112"/>
      <c r="X17" s="112"/>
      <c r="Y17" s="113"/>
    </row>
    <row r="18" spans="2:25" x14ac:dyDescent="0.25">
      <c r="B18" s="135" t="s">
        <v>13</v>
      </c>
      <c r="C18" s="58"/>
      <c r="D18" s="57"/>
      <c r="E18" s="53">
        <v>0</v>
      </c>
      <c r="F18" s="53">
        <v>0</v>
      </c>
      <c r="G18" s="54">
        <v>0</v>
      </c>
      <c r="H18" s="8"/>
      <c r="I18" s="131"/>
      <c r="J18" s="48">
        <f>E18*1300</f>
        <v>0</v>
      </c>
      <c r="K18" s="30">
        <f>F18*1950</f>
        <v>0</v>
      </c>
      <c r="L18">
        <f>G18*3200</f>
        <v>0</v>
      </c>
      <c r="M18" s="19">
        <f>G18</f>
        <v>0</v>
      </c>
      <c r="N18" s="105">
        <f>SUM(E18:G18)</f>
        <v>0</v>
      </c>
      <c r="O18" s="1"/>
      <c r="P18" s="1"/>
      <c r="Q18" s="113"/>
      <c r="R18" s="112"/>
      <c r="S18" s="115"/>
      <c r="T18" s="115"/>
      <c r="U18" s="115"/>
      <c r="V18" s="115"/>
      <c r="W18" s="115"/>
      <c r="X18" s="112"/>
      <c r="Y18" s="113"/>
    </row>
    <row r="19" spans="2:25" x14ac:dyDescent="0.25">
      <c r="B19" s="136" t="s">
        <v>20</v>
      </c>
      <c r="C19" s="30"/>
      <c r="D19" s="34"/>
      <c r="E19" s="34"/>
      <c r="F19" s="8"/>
      <c r="G19" s="50">
        <f>SUM(E15+F15+G15+E16+F16+G16+E18+F18+G18)</f>
        <v>0</v>
      </c>
      <c r="H19" s="8"/>
      <c r="I19" s="131"/>
      <c r="J19" s="33"/>
      <c r="K19" s="30">
        <f>SUM(J15:K18)</f>
        <v>0</v>
      </c>
      <c r="L19" s="1">
        <f>SUM(J15+K15+L15+L16+K16+J16+J18+K18+L18)</f>
        <v>0</v>
      </c>
      <c r="M19" s="20"/>
      <c r="N19" s="20"/>
      <c r="O19" s="22"/>
      <c r="P19" s="1"/>
      <c r="Q19" s="113"/>
      <c r="R19" s="112"/>
      <c r="S19" s="115"/>
      <c r="T19" s="115"/>
      <c r="U19" s="115"/>
      <c r="V19" s="115"/>
      <c r="W19" s="115"/>
      <c r="X19" s="112"/>
      <c r="Y19" s="113"/>
    </row>
    <row r="20" spans="2:25" x14ac:dyDescent="0.25">
      <c r="B20" s="136"/>
      <c r="C20" s="30"/>
      <c r="D20" s="34"/>
      <c r="E20" s="107">
        <f>SUM(E15:E18)</f>
        <v>0</v>
      </c>
      <c r="F20" s="107">
        <f t="shared" ref="F20:G20" si="0">SUM(F15:F18)</f>
        <v>0</v>
      </c>
      <c r="G20" s="107">
        <f t="shared" si="0"/>
        <v>0</v>
      </c>
      <c r="H20" s="30"/>
      <c r="I20" s="137" t="s">
        <v>1</v>
      </c>
      <c r="J20" s="14"/>
      <c r="K20" s="21"/>
      <c r="L20" s="20"/>
      <c r="M20" s="20"/>
      <c r="N20" s="20"/>
      <c r="O20" s="22"/>
      <c r="P20" s="1"/>
      <c r="Q20" s="113"/>
      <c r="R20" s="112"/>
      <c r="S20" s="115"/>
      <c r="T20" s="115"/>
      <c r="U20" s="115"/>
      <c r="V20" s="115"/>
      <c r="W20" s="115"/>
      <c r="X20" s="112"/>
      <c r="Y20" s="113"/>
    </row>
    <row r="21" spans="2:25" ht="15" customHeight="1" x14ac:dyDescent="0.25">
      <c r="B21" s="257" t="s">
        <v>18</v>
      </c>
      <c r="C21" s="257"/>
      <c r="D21" s="257"/>
      <c r="E21" s="257"/>
      <c r="F21" s="250"/>
      <c r="G21" s="258"/>
      <c r="H21" s="250"/>
      <c r="I21" s="259" t="s">
        <v>0</v>
      </c>
      <c r="J21" s="14"/>
      <c r="K21" s="21"/>
      <c r="L21" s="20"/>
      <c r="M21" s="20"/>
      <c r="N21" s="19"/>
      <c r="O21" s="1"/>
      <c r="P21" s="1"/>
      <c r="Q21" s="113"/>
      <c r="R21" s="112"/>
      <c r="S21" s="115"/>
      <c r="T21" s="116"/>
      <c r="U21" s="116"/>
      <c r="V21" s="116"/>
      <c r="W21" s="116"/>
      <c r="X21" s="112"/>
      <c r="Y21" s="113"/>
    </row>
    <row r="22" spans="2:25" ht="15" customHeight="1" x14ac:dyDescent="0.25">
      <c r="B22" s="254" t="s">
        <v>52</v>
      </c>
      <c r="C22" s="255"/>
      <c r="D22" s="255"/>
      <c r="E22" s="255"/>
      <c r="F22" s="255"/>
      <c r="G22" s="255"/>
      <c r="H22" s="255"/>
      <c r="I22" s="256"/>
      <c r="J22" s="59">
        <f>M15*2600</f>
        <v>0</v>
      </c>
      <c r="K22" s="21"/>
      <c r="L22" s="20"/>
      <c r="M22" s="20"/>
      <c r="N22" s="19"/>
      <c r="O22" s="1"/>
      <c r="P22" s="1"/>
      <c r="Q22" s="113"/>
      <c r="R22" s="112"/>
      <c r="S22" s="115"/>
      <c r="T22" s="117"/>
      <c r="U22" s="117"/>
      <c r="V22" s="117"/>
      <c r="W22" s="117"/>
      <c r="X22" s="112"/>
      <c r="Y22" s="113"/>
    </row>
    <row r="23" spans="2:25" ht="15" customHeight="1" x14ac:dyDescent="0.25">
      <c r="B23" s="254"/>
      <c r="C23" s="255"/>
      <c r="D23" s="255"/>
      <c r="E23" s="255"/>
      <c r="F23" s="255"/>
      <c r="G23" s="255"/>
      <c r="H23" s="255"/>
      <c r="I23" s="256"/>
      <c r="J23" s="59"/>
      <c r="K23" s="21"/>
      <c r="L23" s="20"/>
      <c r="M23" s="20"/>
      <c r="N23" s="19"/>
      <c r="O23" s="1"/>
      <c r="P23" s="1"/>
      <c r="Q23" s="113"/>
      <c r="R23" s="112"/>
      <c r="S23" s="115"/>
      <c r="T23" s="117"/>
      <c r="U23" s="117"/>
      <c r="V23" s="117"/>
      <c r="W23" s="117"/>
      <c r="X23" s="112"/>
      <c r="Y23" s="113"/>
    </row>
    <row r="24" spans="2:25" x14ac:dyDescent="0.25">
      <c r="B24" s="266" t="s">
        <v>50</v>
      </c>
      <c r="C24" s="267"/>
      <c r="D24" s="267" t="s">
        <v>28</v>
      </c>
      <c r="E24" s="267"/>
      <c r="F24" s="267"/>
      <c r="G24" s="268"/>
      <c r="H24" s="182"/>
      <c r="I24" s="269"/>
      <c r="J24" s="1">
        <f>M16*3600</f>
        <v>0</v>
      </c>
      <c r="K24" s="18"/>
      <c r="L24" s="17"/>
      <c r="M24" s="17"/>
      <c r="N24" s="12"/>
      <c r="O24" s="1"/>
      <c r="P24" s="1"/>
      <c r="Q24" s="113"/>
      <c r="R24" s="112"/>
      <c r="S24" s="115"/>
      <c r="T24" s="117"/>
      <c r="U24" s="117"/>
      <c r="V24" s="117"/>
      <c r="W24" s="117"/>
      <c r="X24" s="112"/>
      <c r="Y24" s="113"/>
    </row>
    <row r="25" spans="2:25" x14ac:dyDescent="0.25">
      <c r="B25" s="138">
        <v>1</v>
      </c>
      <c r="C25" s="129">
        <v>2</v>
      </c>
      <c r="D25" s="7"/>
      <c r="E25" s="7"/>
      <c r="F25" s="7"/>
      <c r="G25" s="35"/>
      <c r="H25" s="36"/>
      <c r="I25" s="131"/>
      <c r="J25" s="1">
        <f>M18*4000</f>
        <v>0</v>
      </c>
      <c r="K25" s="1">
        <f>SUM(J22:J25)</f>
        <v>0</v>
      </c>
      <c r="L25" s="1">
        <f>K19+K25</f>
        <v>0</v>
      </c>
      <c r="M25" s="1"/>
      <c r="N25" s="12"/>
      <c r="O25" s="1"/>
      <c r="P25" s="1"/>
      <c r="Q25" s="113"/>
      <c r="R25" s="112"/>
      <c r="S25" s="112"/>
      <c r="T25" s="118"/>
      <c r="U25" s="118"/>
      <c r="V25" s="118"/>
      <c r="W25" s="118"/>
      <c r="X25" s="112"/>
      <c r="Y25" s="113"/>
    </row>
    <row r="26" spans="2:25" ht="15.75" x14ac:dyDescent="0.25">
      <c r="B26" s="260"/>
      <c r="C26" s="261"/>
      <c r="D26" s="261"/>
      <c r="E26" s="261"/>
      <c r="F26" s="261"/>
      <c r="G26" s="262"/>
      <c r="H26" s="250"/>
      <c r="I26" s="250"/>
      <c r="J26" s="1"/>
      <c r="K26" s="5"/>
      <c r="L26" s="1"/>
      <c r="M26" s="1"/>
      <c r="N26" s="1"/>
      <c r="O26" s="1"/>
      <c r="P26" s="1"/>
      <c r="Q26" s="113"/>
      <c r="R26" s="112"/>
      <c r="S26" s="112"/>
      <c r="T26" s="118"/>
      <c r="U26" s="118"/>
      <c r="V26" s="118"/>
      <c r="W26" s="118"/>
      <c r="X26" s="112"/>
      <c r="Y26" s="113"/>
    </row>
    <row r="27" spans="2:25" x14ac:dyDescent="0.25">
      <c r="B27" s="139"/>
      <c r="C27" s="30"/>
      <c r="D27" s="30"/>
      <c r="E27" s="30"/>
      <c r="F27" s="30"/>
      <c r="G27" s="33"/>
      <c r="H27" s="30"/>
      <c r="I27" s="131"/>
      <c r="J27" s="1"/>
      <c r="K27" s="5"/>
      <c r="L27" s="1"/>
      <c r="M27" s="1"/>
      <c r="N27" s="1"/>
      <c r="O27" s="1"/>
      <c r="P27" s="1"/>
      <c r="Q27" s="113"/>
      <c r="R27" s="112"/>
      <c r="S27" s="112"/>
      <c r="T27" s="118"/>
      <c r="U27" s="118"/>
      <c r="V27" s="118"/>
      <c r="W27" s="118"/>
      <c r="X27" s="112"/>
      <c r="Y27" s="113"/>
    </row>
    <row r="28" spans="2:25" ht="15.75" x14ac:dyDescent="0.25">
      <c r="B28" s="140" t="s">
        <v>19</v>
      </c>
      <c r="C28" s="61"/>
      <c r="D28" s="62"/>
      <c r="E28" s="62"/>
      <c r="F28" s="63"/>
      <c r="G28" s="204">
        <f>IF(B25=1,L25,IF(B25=2,L19))</f>
        <v>0</v>
      </c>
      <c r="H28" s="204"/>
      <c r="I28" s="205"/>
      <c r="J28" s="5"/>
      <c r="K28" s="5"/>
      <c r="L28" s="1"/>
      <c r="M28" s="1"/>
      <c r="N28" s="11"/>
      <c r="O28" s="13"/>
      <c r="P28" s="11"/>
      <c r="Q28" s="119"/>
      <c r="R28" s="112"/>
      <c r="S28" s="112"/>
      <c r="T28" s="118"/>
      <c r="U28" s="118"/>
      <c r="V28" s="118"/>
      <c r="W28" s="118"/>
      <c r="X28" s="112"/>
      <c r="Y28" s="113"/>
    </row>
    <row r="29" spans="2:25" x14ac:dyDescent="0.25">
      <c r="B29" s="141"/>
      <c r="C29" s="37"/>
      <c r="D29" s="38"/>
      <c r="E29" s="38"/>
      <c r="F29" s="15"/>
      <c r="G29" s="7"/>
      <c r="H29" s="39"/>
      <c r="I29" s="131"/>
      <c r="J29" s="10"/>
      <c r="K29" s="10"/>
      <c r="L29" s="9"/>
      <c r="M29" s="9"/>
      <c r="N29" s="9"/>
      <c r="O29" s="13"/>
      <c r="P29" s="11"/>
      <c r="Q29" s="119"/>
      <c r="R29" s="112"/>
      <c r="S29" s="112"/>
      <c r="T29" s="118"/>
      <c r="U29" s="118"/>
      <c r="V29" s="118"/>
      <c r="W29" s="118"/>
      <c r="X29" s="112"/>
      <c r="Y29" s="113"/>
    </row>
    <row r="30" spans="2:25" x14ac:dyDescent="0.25">
      <c r="B30" s="141"/>
      <c r="C30" s="37"/>
      <c r="D30" s="38"/>
      <c r="E30" s="38"/>
      <c r="F30" s="38"/>
      <c r="G30" s="7"/>
      <c r="H30" s="30"/>
      <c r="I30" s="131"/>
      <c r="J30" s="10"/>
      <c r="K30" s="10"/>
      <c r="L30" s="9"/>
      <c r="M30" s="9"/>
      <c r="N30" s="9"/>
      <c r="O30" s="13"/>
      <c r="P30" s="11"/>
      <c r="Q30" s="119"/>
      <c r="R30" s="112"/>
      <c r="S30" s="120"/>
      <c r="T30" s="120"/>
      <c r="U30" s="120"/>
      <c r="V30" s="120"/>
      <c r="W30" s="120"/>
      <c r="X30" s="112"/>
      <c r="Y30" s="113"/>
    </row>
    <row r="31" spans="2:25" x14ac:dyDescent="0.25">
      <c r="B31" s="263" t="s">
        <v>21</v>
      </c>
      <c r="C31" s="263"/>
      <c r="D31" s="262"/>
      <c r="E31" s="262"/>
      <c r="F31" s="264"/>
      <c r="G31" s="265"/>
      <c r="H31" s="250"/>
      <c r="I31" s="250"/>
      <c r="J31" s="130"/>
      <c r="K31" s="64"/>
      <c r="L31" s="65"/>
      <c r="M31" s="65"/>
      <c r="N31" s="65"/>
      <c r="O31" s="1"/>
      <c r="P31" s="1"/>
      <c r="Q31" s="113"/>
      <c r="R31" s="112"/>
      <c r="S31" s="112"/>
      <c r="T31" s="112"/>
      <c r="U31" s="112"/>
      <c r="V31" s="112"/>
      <c r="W31" s="112"/>
      <c r="X31" s="112"/>
      <c r="Y31" s="113"/>
    </row>
    <row r="32" spans="2:25" x14ac:dyDescent="0.25">
      <c r="B32" s="142"/>
      <c r="C32" s="40"/>
      <c r="D32" s="33"/>
      <c r="E32" s="33"/>
      <c r="F32" s="41"/>
      <c r="G32" s="7"/>
      <c r="H32" s="30"/>
      <c r="I32" s="131"/>
      <c r="J32" s="10"/>
      <c r="K32" s="10"/>
      <c r="L32" s="9"/>
      <c r="M32" s="9"/>
      <c r="N32" s="9"/>
      <c r="O32" s="12"/>
      <c r="P32" s="1"/>
      <c r="Q32" s="113"/>
      <c r="R32" s="112"/>
      <c r="S32" s="112"/>
      <c r="T32" s="112"/>
      <c r="U32" s="112"/>
      <c r="V32" s="112"/>
      <c r="W32" s="112"/>
      <c r="X32" s="112"/>
      <c r="Y32" s="113"/>
    </row>
    <row r="33" spans="1:40" x14ac:dyDescent="0.25">
      <c r="B33" s="206" t="s">
        <v>48</v>
      </c>
      <c r="C33" s="207"/>
      <c r="D33" s="207"/>
      <c r="E33" s="207"/>
      <c r="F33" s="207"/>
      <c r="G33" s="207"/>
      <c r="H33" s="207"/>
      <c r="I33" s="208"/>
      <c r="J33" s="10"/>
      <c r="K33" s="10"/>
      <c r="L33" s="9"/>
      <c r="M33" s="9"/>
      <c r="N33" s="9"/>
      <c r="O33" s="1"/>
      <c r="P33" s="12"/>
      <c r="Q33" s="113"/>
      <c r="R33" s="112"/>
      <c r="S33" s="112"/>
      <c r="T33" s="112"/>
      <c r="U33" s="112"/>
      <c r="V33" s="112"/>
      <c r="W33" s="112"/>
      <c r="X33" s="112"/>
      <c r="Y33" s="113"/>
    </row>
    <row r="34" spans="1:40" x14ac:dyDescent="0.25">
      <c r="B34" s="206"/>
      <c r="C34" s="207"/>
      <c r="D34" s="207"/>
      <c r="E34" s="207"/>
      <c r="F34" s="207"/>
      <c r="G34" s="207"/>
      <c r="H34" s="207"/>
      <c r="I34" s="208"/>
      <c r="J34" s="10"/>
      <c r="K34" s="10"/>
      <c r="L34" s="9"/>
      <c r="M34" s="9"/>
      <c r="N34" s="9"/>
      <c r="O34" s="1"/>
      <c r="P34" s="11"/>
      <c r="Q34" s="113"/>
      <c r="R34" s="112"/>
      <c r="S34" s="112"/>
      <c r="T34" s="112"/>
      <c r="U34" s="112"/>
      <c r="V34" s="112"/>
      <c r="W34" s="112"/>
      <c r="X34" s="112"/>
      <c r="Y34" s="113"/>
    </row>
    <row r="35" spans="1:40" x14ac:dyDescent="0.25">
      <c r="B35" s="143" t="s">
        <v>22</v>
      </c>
      <c r="C35" s="7"/>
      <c r="D35" s="7"/>
      <c r="E35" s="7"/>
      <c r="F35" s="7"/>
      <c r="G35" s="7"/>
      <c r="H35" s="30"/>
      <c r="I35" s="131"/>
      <c r="J35" s="10"/>
      <c r="K35" s="10"/>
      <c r="L35" s="9"/>
      <c r="M35" s="9"/>
      <c r="N35" s="9"/>
      <c r="O35" s="1"/>
      <c r="P35" s="1"/>
      <c r="Q35" s="113"/>
      <c r="R35" s="112"/>
      <c r="S35" s="112"/>
      <c r="T35" s="112"/>
      <c r="U35" s="112"/>
      <c r="V35" s="112"/>
      <c r="W35" s="112"/>
      <c r="X35" s="112"/>
      <c r="Y35" s="113"/>
    </row>
    <row r="36" spans="1:40" x14ac:dyDescent="0.25">
      <c r="B36" s="143" t="s">
        <v>41</v>
      </c>
      <c r="C36" s="7"/>
      <c r="D36" s="7"/>
      <c r="E36" s="7"/>
      <c r="F36" s="7"/>
      <c r="G36" s="7"/>
      <c r="H36" s="30"/>
      <c r="I36" s="131"/>
      <c r="J36" s="5"/>
      <c r="K36" s="5"/>
      <c r="L36" s="5"/>
      <c r="M36" s="5"/>
      <c r="N36" s="1"/>
      <c r="O36" s="1"/>
      <c r="P36" s="5"/>
      <c r="Q36" s="112"/>
      <c r="R36" s="112"/>
      <c r="S36" s="112"/>
      <c r="T36" s="112"/>
      <c r="U36" s="112"/>
      <c r="V36" s="112"/>
      <c r="W36" s="112"/>
      <c r="X36" s="112"/>
      <c r="Y36" s="113"/>
    </row>
    <row r="37" spans="1:40" hidden="1" x14ac:dyDescent="0.25">
      <c r="B37" s="143"/>
      <c r="C37" s="31"/>
      <c r="D37" s="33"/>
      <c r="E37" s="33"/>
      <c r="F37" s="33"/>
      <c r="G37" s="7"/>
      <c r="H37" s="30"/>
      <c r="I37" s="131"/>
      <c r="J37" s="5"/>
      <c r="K37" s="5"/>
      <c r="L37" s="5"/>
      <c r="M37" s="5"/>
      <c r="N37" s="1"/>
      <c r="O37" s="1"/>
      <c r="P37" s="5"/>
      <c r="Q37" s="112"/>
      <c r="R37" s="112"/>
      <c r="S37" s="112"/>
      <c r="T37" s="112"/>
      <c r="U37" s="112"/>
      <c r="V37" s="112"/>
      <c r="W37" s="112"/>
      <c r="X37" s="112"/>
      <c r="Y37" s="113"/>
    </row>
    <row r="38" spans="1:40" x14ac:dyDescent="0.25">
      <c r="B38" s="144"/>
      <c r="C38" s="7"/>
      <c r="D38" s="7"/>
      <c r="E38" s="7"/>
      <c r="F38" s="7"/>
      <c r="G38" s="7"/>
      <c r="H38" s="30"/>
      <c r="I38" s="131"/>
      <c r="J38" s="5"/>
      <c r="K38" s="5"/>
      <c r="L38" s="5"/>
      <c r="M38" s="5"/>
      <c r="N38" s="5"/>
      <c r="O38" s="5"/>
      <c r="P38" s="5"/>
      <c r="Q38" s="112"/>
      <c r="R38" s="112"/>
      <c r="S38" s="112"/>
      <c r="T38" s="112"/>
      <c r="U38" s="112"/>
      <c r="V38" s="112"/>
      <c r="W38" s="112"/>
      <c r="X38" s="112"/>
      <c r="Y38" s="113"/>
    </row>
    <row r="39" spans="1:40" x14ac:dyDescent="0.25">
      <c r="B39" s="196" t="s">
        <v>43</v>
      </c>
      <c r="C39" s="197"/>
      <c r="D39" s="197"/>
      <c r="E39" s="197"/>
      <c r="F39" s="197"/>
      <c r="G39" s="197"/>
      <c r="H39" s="197"/>
      <c r="I39" s="198"/>
      <c r="J39" s="5"/>
      <c r="K39" s="5"/>
      <c r="L39" s="5"/>
      <c r="M39" s="5"/>
      <c r="N39" s="5"/>
      <c r="O39" s="5"/>
      <c r="P39" s="5"/>
      <c r="Q39" s="112"/>
      <c r="R39" s="112"/>
      <c r="S39" s="112"/>
      <c r="T39" s="112"/>
      <c r="U39" s="112"/>
      <c r="V39" s="112"/>
      <c r="W39" s="112"/>
      <c r="X39" s="112"/>
      <c r="Y39" s="113"/>
    </row>
    <row r="40" spans="1:40" x14ac:dyDescent="0.25">
      <c r="B40" s="196"/>
      <c r="C40" s="197"/>
      <c r="D40" s="197"/>
      <c r="E40" s="197"/>
      <c r="F40" s="197"/>
      <c r="G40" s="197"/>
      <c r="H40" s="197"/>
      <c r="I40" s="198"/>
      <c r="J40" s="5"/>
      <c r="K40" s="5"/>
      <c r="L40" s="5"/>
      <c r="M40" s="5"/>
      <c r="N40" s="5"/>
      <c r="O40" s="5"/>
      <c r="P40" s="5"/>
      <c r="Q40" s="112"/>
      <c r="R40" s="112"/>
      <c r="S40" s="112"/>
      <c r="T40" s="112"/>
      <c r="U40" s="112"/>
      <c r="V40" s="112"/>
      <c r="W40" s="112"/>
      <c r="X40" s="112"/>
      <c r="Y40" s="113"/>
    </row>
    <row r="41" spans="1:40" x14ac:dyDescent="0.25">
      <c r="B41" s="145"/>
      <c r="C41" s="6"/>
      <c r="D41" s="6"/>
      <c r="E41" s="6"/>
      <c r="F41" s="6"/>
      <c r="G41" s="6"/>
      <c r="H41" s="30"/>
      <c r="I41" s="131"/>
      <c r="J41" s="5"/>
      <c r="K41" s="5"/>
      <c r="L41" s="5"/>
      <c r="M41" s="5"/>
      <c r="N41" s="5"/>
      <c r="O41" s="5"/>
      <c r="P41" s="5"/>
      <c r="Q41" s="112"/>
      <c r="R41" s="112"/>
      <c r="S41" s="112"/>
      <c r="T41" s="112"/>
      <c r="U41" s="112"/>
      <c r="V41" s="112"/>
      <c r="W41" s="112"/>
      <c r="X41" s="112"/>
      <c r="Y41" s="113"/>
    </row>
    <row r="42" spans="1:40" x14ac:dyDescent="0.25">
      <c r="B42" s="199" t="s">
        <v>44</v>
      </c>
      <c r="C42" s="200"/>
      <c r="D42" s="200"/>
      <c r="E42" s="200"/>
      <c r="F42" s="200"/>
      <c r="G42" s="200"/>
      <c r="H42" s="200"/>
      <c r="I42" s="201"/>
      <c r="J42" s="5"/>
      <c r="K42" s="5"/>
      <c r="L42" s="5"/>
      <c r="M42" s="5"/>
      <c r="N42" s="5"/>
      <c r="O42" s="5"/>
      <c r="P42" s="5"/>
      <c r="Q42" s="112"/>
      <c r="R42" s="112"/>
      <c r="S42" s="112"/>
      <c r="T42" s="112"/>
      <c r="U42" s="112"/>
      <c r="V42" s="112"/>
      <c r="W42" s="112"/>
      <c r="X42" s="112"/>
      <c r="Y42" s="113"/>
    </row>
    <row r="43" spans="1:40" x14ac:dyDescent="0.25">
      <c r="B43" s="199"/>
      <c r="C43" s="200"/>
      <c r="D43" s="200"/>
      <c r="E43" s="200"/>
      <c r="F43" s="200"/>
      <c r="G43" s="200"/>
      <c r="H43" s="200"/>
      <c r="I43" s="201"/>
      <c r="J43" s="5"/>
      <c r="K43" s="5"/>
      <c r="L43" s="5"/>
      <c r="M43" s="5"/>
      <c r="N43" s="5"/>
      <c r="O43" s="5"/>
      <c r="P43" s="5"/>
      <c r="Q43" s="112"/>
      <c r="R43" s="112"/>
      <c r="S43" s="112"/>
      <c r="T43" s="112"/>
      <c r="U43" s="112"/>
      <c r="V43" s="112"/>
      <c r="W43" s="112"/>
      <c r="X43" s="112"/>
      <c r="Y43" s="113"/>
    </row>
    <row r="44" spans="1:40" x14ac:dyDescent="0.25">
      <c r="J44" s="5"/>
      <c r="K44" s="5"/>
      <c r="L44" s="5"/>
      <c r="M44" s="5"/>
      <c r="N44" s="5"/>
      <c r="O44" s="5"/>
      <c r="P44" s="5"/>
      <c r="Q44" s="112"/>
      <c r="R44" s="112"/>
      <c r="S44" s="112"/>
      <c r="T44" s="112"/>
      <c r="U44" s="112"/>
      <c r="V44" s="112"/>
      <c r="W44" s="112"/>
      <c r="X44" s="112"/>
      <c r="Y44" s="113"/>
    </row>
    <row r="45" spans="1:40" x14ac:dyDescent="0.25">
      <c r="J45" s="5"/>
      <c r="K45" s="5"/>
      <c r="L45" s="5"/>
      <c r="M45" s="5"/>
      <c r="N45" s="5"/>
      <c r="O45" s="5"/>
      <c r="P45" s="5"/>
      <c r="Q45" s="112"/>
      <c r="R45" s="112"/>
      <c r="S45" s="112"/>
      <c r="T45" s="112"/>
      <c r="U45" s="112"/>
      <c r="V45" s="112"/>
      <c r="W45" s="112"/>
      <c r="X45" s="112"/>
      <c r="Y45" s="113"/>
    </row>
    <row r="46" spans="1:40" x14ac:dyDescent="0.25">
      <c r="B46" s="146"/>
      <c r="C46" s="30"/>
      <c r="D46" s="30"/>
      <c r="E46" s="30"/>
      <c r="F46" s="30"/>
      <c r="G46" s="30"/>
      <c r="H46" s="30"/>
      <c r="I46" s="131"/>
      <c r="J46" s="5"/>
      <c r="K46" s="5"/>
      <c r="L46" s="5"/>
      <c r="M46" s="5"/>
      <c r="N46" s="5"/>
      <c r="O46" s="5"/>
      <c r="P46" s="5"/>
      <c r="Q46" s="112"/>
      <c r="R46" s="112"/>
      <c r="S46" s="112"/>
      <c r="T46" s="112"/>
      <c r="U46" s="112"/>
      <c r="V46" s="112"/>
      <c r="W46" s="112"/>
      <c r="X46" s="112"/>
      <c r="Y46" s="113"/>
    </row>
    <row r="47" spans="1:40" x14ac:dyDescent="0.25">
      <c r="B47" s="147"/>
      <c r="C47" s="33"/>
      <c r="D47" s="33"/>
      <c r="E47" s="33"/>
      <c r="F47" s="33"/>
      <c r="G47" s="33"/>
      <c r="H47" s="30"/>
      <c r="I47" s="131"/>
      <c r="J47" s="5"/>
      <c r="K47" s="5"/>
      <c r="L47" s="5"/>
      <c r="M47" s="5"/>
      <c r="N47" s="5"/>
      <c r="O47" s="5"/>
      <c r="P47" s="5"/>
      <c r="Q47" s="112"/>
      <c r="R47" s="112"/>
      <c r="S47" s="112"/>
      <c r="T47" s="112"/>
      <c r="U47" s="112"/>
      <c r="V47" s="112"/>
      <c r="W47" s="112"/>
      <c r="X47" s="112"/>
      <c r="Y47" s="113"/>
    </row>
    <row r="48" spans="1:40" s="3" customFormat="1" x14ac:dyDescent="0.25">
      <c r="A48" s="122"/>
      <c r="B48" s="148"/>
      <c r="C48" s="45"/>
      <c r="D48" s="45"/>
      <c r="E48" s="45"/>
      <c r="F48" s="45"/>
      <c r="G48" s="45"/>
      <c r="H48" s="43"/>
      <c r="I48" s="149"/>
      <c r="J48" s="4"/>
      <c r="K48" s="4"/>
      <c r="L48" s="4"/>
      <c r="M48" s="4"/>
      <c r="N48" s="4"/>
      <c r="O48" s="4"/>
      <c r="P48" s="4"/>
      <c r="Q48" s="121"/>
      <c r="R48" s="121"/>
      <c r="S48" s="121"/>
      <c r="T48" s="121"/>
      <c r="U48" s="121"/>
      <c r="V48" s="121"/>
      <c r="W48" s="121"/>
      <c r="X48" s="121"/>
      <c r="Y48" s="121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</row>
    <row r="49" spans="2:25" x14ac:dyDescent="0.25">
      <c r="B49" s="148"/>
      <c r="C49" s="45"/>
      <c r="D49" s="45"/>
      <c r="E49" s="45"/>
      <c r="F49" s="45"/>
      <c r="G49" s="45"/>
      <c r="H49" s="30"/>
      <c r="I49" s="131"/>
      <c r="J49" s="1"/>
      <c r="K49" s="1"/>
      <c r="L49" s="1"/>
      <c r="M49" s="1"/>
      <c r="N49" s="1"/>
      <c r="O49" s="1"/>
      <c r="P49" s="1"/>
      <c r="Q49" s="113"/>
      <c r="R49" s="113"/>
      <c r="S49" s="113"/>
      <c r="T49" s="113"/>
      <c r="U49" s="113"/>
      <c r="V49" s="113"/>
      <c r="W49" s="113"/>
      <c r="X49" s="113"/>
      <c r="Y49" s="113"/>
    </row>
    <row r="50" spans="2:25" x14ac:dyDescent="0.25">
      <c r="B50" s="139"/>
      <c r="C50" s="33"/>
      <c r="D50" s="33"/>
      <c r="E50" s="33"/>
      <c r="F50" s="33"/>
      <c r="G50" s="33"/>
      <c r="H50" s="30"/>
      <c r="I50" s="131"/>
      <c r="J50" s="1"/>
      <c r="K50" s="1"/>
      <c r="L50" s="1"/>
      <c r="M50" s="1"/>
      <c r="N50" s="1"/>
      <c r="O50" s="1"/>
      <c r="P50" s="1"/>
      <c r="Q50" s="113"/>
      <c r="R50" s="113"/>
      <c r="S50" s="113"/>
      <c r="T50" s="113"/>
      <c r="U50" s="113"/>
      <c r="V50" s="113"/>
      <c r="W50" s="113"/>
      <c r="X50" s="113"/>
      <c r="Y50" s="113"/>
    </row>
    <row r="51" spans="2:25" x14ac:dyDescent="0.25">
      <c r="B51" s="150"/>
      <c r="C51" s="151"/>
      <c r="D51" s="151"/>
      <c r="E51" s="151"/>
      <c r="F51" s="151"/>
      <c r="G51" s="151"/>
      <c r="H51" s="152"/>
      <c r="I51" s="153"/>
      <c r="J51" s="1"/>
      <c r="K51" s="1"/>
      <c r="L51" s="1"/>
      <c r="M51" s="1"/>
      <c r="N51" s="1"/>
      <c r="O51" s="1"/>
      <c r="P51" s="1"/>
      <c r="Q51" s="113"/>
      <c r="R51" s="113"/>
      <c r="S51" s="113"/>
      <c r="T51" s="113"/>
      <c r="U51" s="113"/>
      <c r="V51" s="113"/>
      <c r="W51" s="113"/>
      <c r="X51" s="113"/>
      <c r="Y51" s="113"/>
    </row>
    <row r="52" spans="2:25" s="114" customFormat="1" x14ac:dyDescent="0.25">
      <c r="B52" s="123"/>
      <c r="C52" s="123"/>
      <c r="D52" s="123"/>
      <c r="E52" s="123"/>
      <c r="F52" s="123"/>
      <c r="G52" s="123"/>
      <c r="H52" s="124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</row>
    <row r="53" spans="2:25" s="114" customFormat="1" x14ac:dyDescent="0.25">
      <c r="B53" s="123"/>
      <c r="C53" s="123"/>
      <c r="D53" s="123"/>
      <c r="E53" s="123"/>
      <c r="F53" s="123"/>
      <c r="G53" s="123"/>
      <c r="H53" s="124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</row>
    <row r="54" spans="2:25" s="114" customFormat="1" x14ac:dyDescent="0.25">
      <c r="B54" s="123"/>
      <c r="C54" s="123"/>
      <c r="D54" s="123"/>
      <c r="E54" s="123"/>
      <c r="F54" s="123"/>
      <c r="G54" s="123"/>
      <c r="H54" s="124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</row>
    <row r="55" spans="2:25" s="114" customFormat="1" x14ac:dyDescent="0.25">
      <c r="B55" s="123"/>
      <c r="C55" s="123"/>
      <c r="D55" s="123"/>
      <c r="E55" s="123"/>
      <c r="F55" s="123"/>
      <c r="G55" s="123"/>
      <c r="H55" s="124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</row>
    <row r="56" spans="2:25" s="114" customFormat="1" x14ac:dyDescent="0.25">
      <c r="B56" s="125"/>
      <c r="C56" s="125"/>
      <c r="D56" s="125"/>
      <c r="E56" s="125"/>
      <c r="F56" s="125"/>
      <c r="G56" s="125"/>
      <c r="H56" s="125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</row>
    <row r="57" spans="2:25" s="114" customFormat="1" x14ac:dyDescent="0.25">
      <c r="B57" s="125"/>
      <c r="C57" s="125"/>
      <c r="D57" s="125"/>
      <c r="E57" s="125"/>
      <c r="F57" s="125"/>
      <c r="G57" s="125"/>
      <c r="H57" s="125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</row>
    <row r="58" spans="2:25" s="114" customFormat="1" x14ac:dyDescent="0.25">
      <c r="B58" s="125"/>
      <c r="C58" s="125"/>
      <c r="D58" s="125"/>
      <c r="E58" s="125"/>
      <c r="F58" s="125"/>
      <c r="G58" s="125"/>
      <c r="H58" s="125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</row>
    <row r="59" spans="2:25" s="114" customFormat="1" x14ac:dyDescent="0.25">
      <c r="B59" s="125"/>
      <c r="C59" s="125"/>
      <c r="D59" s="125"/>
      <c r="E59" s="125"/>
      <c r="F59" s="125"/>
      <c r="G59" s="125"/>
      <c r="H59" s="125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</row>
    <row r="60" spans="2:25" s="114" customFormat="1" x14ac:dyDescent="0.25">
      <c r="B60" s="125"/>
      <c r="C60" s="125"/>
      <c r="D60" s="125"/>
      <c r="E60" s="125"/>
      <c r="F60" s="125"/>
      <c r="G60" s="125"/>
      <c r="H60" s="125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</row>
    <row r="61" spans="2:25" s="114" customFormat="1" x14ac:dyDescent="0.25">
      <c r="B61" s="125"/>
      <c r="C61" s="125"/>
      <c r="D61" s="125"/>
      <c r="E61" s="125"/>
      <c r="F61" s="125"/>
      <c r="G61" s="125"/>
      <c r="H61" s="125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</row>
    <row r="62" spans="2:25" s="114" customFormat="1" x14ac:dyDescent="0.25">
      <c r="B62" s="123"/>
      <c r="C62" s="123"/>
      <c r="D62" s="123"/>
      <c r="E62" s="123"/>
      <c r="F62" s="123"/>
      <c r="G62" s="123"/>
      <c r="H62" s="124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</row>
    <row r="63" spans="2:25" s="114" customFormat="1" x14ac:dyDescent="0.25">
      <c r="B63" s="123"/>
      <c r="C63" s="123"/>
      <c r="D63" s="123"/>
      <c r="E63" s="123"/>
      <c r="F63" s="123"/>
      <c r="G63" s="123"/>
      <c r="H63" s="124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</row>
    <row r="64" spans="2:25" s="114" customFormat="1" x14ac:dyDescent="0.25">
      <c r="B64" s="123"/>
      <c r="C64" s="123"/>
      <c r="D64" s="123"/>
      <c r="E64" s="123"/>
      <c r="F64" s="123"/>
      <c r="G64" s="123"/>
      <c r="H64" s="124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</row>
    <row r="65" spans="2:25" s="114" customFormat="1" x14ac:dyDescent="0.25">
      <c r="B65" s="123"/>
      <c r="C65" s="123"/>
      <c r="D65" s="123"/>
      <c r="E65" s="123"/>
      <c r="F65" s="123"/>
      <c r="G65" s="123"/>
      <c r="H65" s="124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</row>
    <row r="66" spans="2:25" s="114" customFormat="1" x14ac:dyDescent="0.25">
      <c r="B66" s="123"/>
      <c r="C66" s="123"/>
      <c r="D66" s="123"/>
      <c r="E66" s="123"/>
      <c r="F66" s="123"/>
      <c r="G66" s="123"/>
      <c r="H66" s="124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</row>
    <row r="67" spans="2:25" s="114" customFormat="1" x14ac:dyDescent="0.25">
      <c r="B67" s="123"/>
      <c r="C67" s="123"/>
      <c r="D67" s="123"/>
      <c r="E67" s="123"/>
      <c r="F67" s="123"/>
      <c r="G67" s="123"/>
      <c r="H67" s="124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</row>
    <row r="68" spans="2:25" s="114" customFormat="1" x14ac:dyDescent="0.25">
      <c r="B68" s="123"/>
      <c r="C68" s="123"/>
      <c r="D68" s="123"/>
      <c r="E68" s="123"/>
      <c r="F68" s="123"/>
      <c r="G68" s="123"/>
      <c r="H68" s="124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</row>
    <row r="69" spans="2:25" s="114" customFormat="1" x14ac:dyDescent="0.25">
      <c r="B69" s="123"/>
      <c r="C69" s="123"/>
      <c r="D69" s="123"/>
      <c r="E69" s="123"/>
      <c r="F69" s="123"/>
      <c r="G69" s="123"/>
      <c r="H69" s="124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</row>
    <row r="70" spans="2:25" s="114" customFormat="1" x14ac:dyDescent="0.25">
      <c r="B70" s="123"/>
      <c r="C70" s="123"/>
      <c r="D70" s="123"/>
      <c r="E70" s="123"/>
      <c r="F70" s="123"/>
      <c r="G70" s="123"/>
      <c r="H70" s="124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</row>
    <row r="71" spans="2:25" s="114" customFormat="1" x14ac:dyDescent="0.25">
      <c r="B71" s="123"/>
      <c r="C71" s="123"/>
      <c r="D71" s="123"/>
      <c r="E71" s="123"/>
      <c r="F71" s="123"/>
      <c r="G71" s="123"/>
      <c r="H71" s="124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</row>
    <row r="72" spans="2:25" s="114" customFormat="1" x14ac:dyDescent="0.25">
      <c r="B72" s="123"/>
      <c r="C72" s="123"/>
      <c r="D72" s="123"/>
      <c r="E72" s="123"/>
      <c r="F72" s="123"/>
      <c r="G72" s="123"/>
      <c r="H72" s="124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</row>
    <row r="73" spans="2:25" s="114" customFormat="1" x14ac:dyDescent="0.25">
      <c r="B73" s="123"/>
      <c r="C73" s="123"/>
      <c r="D73" s="123"/>
      <c r="E73" s="123"/>
      <c r="F73" s="123"/>
      <c r="G73" s="123"/>
      <c r="H73" s="124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</row>
    <row r="74" spans="2:25" s="114" customFormat="1" x14ac:dyDescent="0.25">
      <c r="B74" s="123"/>
      <c r="C74" s="123"/>
      <c r="D74" s="123"/>
      <c r="E74" s="123"/>
      <c r="F74" s="123"/>
      <c r="G74" s="123"/>
      <c r="H74" s="124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</row>
    <row r="75" spans="2:25" s="114" customFormat="1" x14ac:dyDescent="0.25">
      <c r="B75" s="123"/>
      <c r="C75" s="123"/>
      <c r="D75" s="123"/>
      <c r="E75" s="123"/>
      <c r="F75" s="123"/>
      <c r="G75" s="123"/>
      <c r="H75" s="124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</row>
    <row r="76" spans="2:25" s="114" customFormat="1" x14ac:dyDescent="0.25">
      <c r="B76" s="123"/>
      <c r="C76" s="123"/>
      <c r="D76" s="123"/>
      <c r="E76" s="123"/>
      <c r="F76" s="123"/>
      <c r="G76" s="123"/>
      <c r="H76" s="124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</row>
    <row r="77" spans="2:25" s="114" customFormat="1" x14ac:dyDescent="0.25">
      <c r="B77" s="123"/>
      <c r="C77" s="123"/>
      <c r="D77" s="123"/>
      <c r="E77" s="123"/>
      <c r="F77" s="123"/>
      <c r="G77" s="123"/>
      <c r="H77" s="124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</row>
    <row r="78" spans="2:25" s="114" customFormat="1" x14ac:dyDescent="0.25">
      <c r="B78" s="123"/>
      <c r="C78" s="123"/>
      <c r="D78" s="123"/>
      <c r="E78" s="123"/>
      <c r="F78" s="123"/>
      <c r="G78" s="123"/>
      <c r="H78" s="124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</row>
    <row r="79" spans="2:25" s="114" customFormat="1" x14ac:dyDescent="0.25">
      <c r="B79" s="123"/>
      <c r="C79" s="123"/>
      <c r="D79" s="123"/>
      <c r="E79" s="123"/>
      <c r="F79" s="123"/>
      <c r="G79" s="123"/>
      <c r="H79" s="124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</row>
    <row r="80" spans="2:25" s="114" customFormat="1" x14ac:dyDescent="0.25">
      <c r="B80" s="123"/>
      <c r="C80" s="123"/>
      <c r="D80" s="123"/>
      <c r="E80" s="123"/>
      <c r="F80" s="123"/>
      <c r="G80" s="123"/>
      <c r="H80" s="124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</row>
    <row r="81" spans="2:25" s="114" customFormat="1" x14ac:dyDescent="0.25">
      <c r="B81" s="123"/>
      <c r="C81" s="123"/>
      <c r="D81" s="123"/>
      <c r="E81" s="123"/>
      <c r="F81" s="123"/>
      <c r="G81" s="123"/>
      <c r="H81" s="124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</row>
    <row r="82" spans="2:25" s="114" customFormat="1" x14ac:dyDescent="0.25">
      <c r="B82" s="123"/>
      <c r="C82" s="123"/>
      <c r="D82" s="123"/>
      <c r="E82" s="123"/>
      <c r="F82" s="123"/>
      <c r="G82" s="123"/>
      <c r="H82" s="124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</row>
    <row r="83" spans="2:25" s="114" customFormat="1" x14ac:dyDescent="0.25">
      <c r="B83" s="123"/>
      <c r="C83" s="123"/>
      <c r="D83" s="123"/>
      <c r="E83" s="123"/>
      <c r="F83" s="123"/>
      <c r="G83" s="123"/>
      <c r="H83" s="124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</row>
    <row r="84" spans="2:25" s="114" customFormat="1" x14ac:dyDescent="0.25">
      <c r="B84" s="123"/>
      <c r="C84" s="123"/>
      <c r="D84" s="123"/>
      <c r="E84" s="123"/>
      <c r="F84" s="123"/>
      <c r="G84" s="123"/>
      <c r="H84" s="124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</row>
    <row r="85" spans="2:25" s="114" customFormat="1" x14ac:dyDescent="0.25">
      <c r="B85" s="123"/>
      <c r="C85" s="123"/>
      <c r="D85" s="123"/>
      <c r="E85" s="123"/>
      <c r="F85" s="123"/>
      <c r="G85" s="123"/>
      <c r="H85" s="124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</row>
    <row r="86" spans="2:25" s="114" customFormat="1" x14ac:dyDescent="0.25">
      <c r="B86" s="123"/>
      <c r="C86" s="123"/>
      <c r="D86" s="123"/>
      <c r="E86" s="123"/>
      <c r="F86" s="123"/>
      <c r="G86" s="123"/>
      <c r="H86" s="124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</row>
    <row r="87" spans="2:25" s="114" customFormat="1" x14ac:dyDescent="0.25">
      <c r="B87" s="123"/>
      <c r="C87" s="123"/>
      <c r="D87" s="123"/>
      <c r="E87" s="123"/>
      <c r="F87" s="123"/>
      <c r="G87" s="123"/>
      <c r="H87" s="124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</row>
    <row r="88" spans="2:25" s="114" customFormat="1" x14ac:dyDescent="0.25">
      <c r="B88" s="123"/>
      <c r="C88" s="123"/>
      <c r="D88" s="123"/>
      <c r="E88" s="123"/>
      <c r="F88" s="123"/>
      <c r="G88" s="123"/>
      <c r="H88" s="124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</row>
    <row r="89" spans="2:25" s="114" customFormat="1" x14ac:dyDescent="0.25">
      <c r="B89" s="123"/>
      <c r="C89" s="123"/>
      <c r="D89" s="123"/>
      <c r="E89" s="123"/>
      <c r="F89" s="123"/>
      <c r="G89" s="123"/>
      <c r="H89" s="124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</row>
    <row r="90" spans="2:25" s="114" customFormat="1" x14ac:dyDescent="0.25">
      <c r="B90" s="123"/>
      <c r="C90" s="123"/>
      <c r="D90" s="123"/>
      <c r="E90" s="123"/>
      <c r="F90" s="123"/>
      <c r="G90" s="123"/>
      <c r="H90" s="124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</row>
    <row r="91" spans="2:25" s="114" customFormat="1" x14ac:dyDescent="0.25">
      <c r="B91" s="123"/>
      <c r="C91" s="123"/>
      <c r="D91" s="123"/>
      <c r="E91" s="123"/>
      <c r="F91" s="123"/>
      <c r="G91" s="123"/>
      <c r="H91" s="124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</row>
    <row r="92" spans="2:25" s="114" customFormat="1" x14ac:dyDescent="0.25">
      <c r="B92" s="123"/>
      <c r="C92" s="123"/>
      <c r="D92" s="123"/>
      <c r="E92" s="123"/>
      <c r="F92" s="123"/>
      <c r="G92" s="123"/>
      <c r="H92" s="124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</row>
    <row r="93" spans="2:25" s="114" customFormat="1" x14ac:dyDescent="0.25">
      <c r="B93" s="123"/>
      <c r="C93" s="123"/>
      <c r="D93" s="123"/>
      <c r="E93" s="123"/>
      <c r="F93" s="123"/>
      <c r="G93" s="123"/>
      <c r="H93" s="124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</row>
    <row r="94" spans="2:25" s="114" customFormat="1" x14ac:dyDescent="0.25">
      <c r="B94" s="123"/>
      <c r="C94" s="123"/>
      <c r="D94" s="123"/>
      <c r="E94" s="123"/>
      <c r="F94" s="123"/>
      <c r="G94" s="123"/>
      <c r="H94" s="124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</row>
    <row r="95" spans="2:25" s="114" customFormat="1" x14ac:dyDescent="0.25">
      <c r="B95" s="123"/>
      <c r="C95" s="123"/>
      <c r="D95" s="123"/>
      <c r="E95" s="123"/>
      <c r="F95" s="123"/>
      <c r="G95" s="123"/>
      <c r="H95" s="124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</row>
    <row r="96" spans="2:25" s="114" customFormat="1" x14ac:dyDescent="0.25">
      <c r="B96" s="123"/>
      <c r="C96" s="123"/>
      <c r="D96" s="123"/>
      <c r="E96" s="123"/>
      <c r="F96" s="123"/>
      <c r="G96" s="123"/>
      <c r="H96" s="124"/>
    </row>
    <row r="97" spans="2:8" s="114" customFormat="1" x14ac:dyDescent="0.25">
      <c r="B97" s="123"/>
      <c r="C97" s="123"/>
      <c r="D97" s="123"/>
      <c r="E97" s="123"/>
      <c r="F97" s="123"/>
      <c r="G97" s="123"/>
      <c r="H97" s="124"/>
    </row>
    <row r="98" spans="2:8" s="114" customFormat="1" x14ac:dyDescent="0.25">
      <c r="B98" s="123"/>
      <c r="C98" s="123"/>
      <c r="D98" s="123"/>
      <c r="E98" s="123"/>
      <c r="F98" s="123"/>
      <c r="G98" s="123"/>
      <c r="H98" s="124"/>
    </row>
    <row r="99" spans="2:8" s="114" customFormat="1" x14ac:dyDescent="0.25">
      <c r="B99" s="123"/>
      <c r="C99" s="123"/>
      <c r="D99" s="123"/>
      <c r="E99" s="123"/>
      <c r="F99" s="123"/>
      <c r="G99" s="123"/>
      <c r="H99" s="124"/>
    </row>
    <row r="100" spans="2:8" s="114" customFormat="1" x14ac:dyDescent="0.25">
      <c r="B100" s="123"/>
      <c r="C100" s="123"/>
      <c r="D100" s="123"/>
      <c r="E100" s="123"/>
      <c r="F100" s="123"/>
      <c r="G100" s="123"/>
      <c r="H100" s="124"/>
    </row>
    <row r="101" spans="2:8" s="114" customFormat="1" x14ac:dyDescent="0.25">
      <c r="B101" s="123"/>
      <c r="C101" s="123"/>
      <c r="D101" s="123"/>
      <c r="E101" s="123"/>
      <c r="F101" s="123"/>
      <c r="G101" s="123"/>
      <c r="H101" s="124"/>
    </row>
    <row r="102" spans="2:8" s="114" customFormat="1" x14ac:dyDescent="0.25">
      <c r="B102" s="123"/>
      <c r="C102" s="123"/>
      <c r="D102" s="123"/>
      <c r="E102" s="123"/>
      <c r="F102" s="123"/>
      <c r="G102" s="123"/>
      <c r="H102" s="124"/>
    </row>
    <row r="103" spans="2:8" s="114" customFormat="1" x14ac:dyDescent="0.25">
      <c r="B103" s="123"/>
      <c r="C103" s="123"/>
      <c r="D103" s="123"/>
      <c r="E103" s="123"/>
      <c r="F103" s="123"/>
      <c r="G103" s="123"/>
      <c r="H103" s="124"/>
    </row>
    <row r="104" spans="2:8" s="114" customFormat="1" x14ac:dyDescent="0.25">
      <c r="B104" s="123"/>
      <c r="C104" s="123"/>
      <c r="D104" s="123"/>
      <c r="E104" s="123"/>
      <c r="F104" s="123"/>
      <c r="G104" s="123"/>
      <c r="H104" s="124"/>
    </row>
    <row r="105" spans="2:8" s="114" customFormat="1" x14ac:dyDescent="0.25">
      <c r="B105" s="123"/>
      <c r="C105" s="123"/>
      <c r="D105" s="123"/>
      <c r="E105" s="123"/>
      <c r="F105" s="123"/>
      <c r="G105" s="123"/>
      <c r="H105" s="124"/>
    </row>
    <row r="106" spans="2:8" s="114" customFormat="1" x14ac:dyDescent="0.25">
      <c r="B106" s="123"/>
      <c r="C106" s="123"/>
      <c r="D106" s="123"/>
      <c r="E106" s="123"/>
      <c r="F106" s="123"/>
      <c r="G106" s="123"/>
      <c r="H106" s="124"/>
    </row>
    <row r="107" spans="2:8" s="114" customFormat="1" x14ac:dyDescent="0.25">
      <c r="B107" s="123"/>
      <c r="C107" s="123"/>
      <c r="D107" s="123"/>
      <c r="E107" s="123"/>
      <c r="F107" s="123"/>
      <c r="G107" s="123"/>
      <c r="H107" s="124"/>
    </row>
    <row r="108" spans="2:8" s="114" customFormat="1" x14ac:dyDescent="0.25">
      <c r="B108" s="123"/>
      <c r="C108" s="123"/>
      <c r="D108" s="123"/>
      <c r="E108" s="123"/>
      <c r="F108" s="123"/>
      <c r="G108" s="123"/>
      <c r="H108" s="124"/>
    </row>
    <row r="109" spans="2:8" s="114" customFormat="1" x14ac:dyDescent="0.25">
      <c r="B109" s="123"/>
      <c r="C109" s="123"/>
      <c r="D109" s="123"/>
      <c r="E109" s="123"/>
      <c r="F109" s="123"/>
      <c r="G109" s="123"/>
      <c r="H109" s="124"/>
    </row>
    <row r="110" spans="2:8" s="114" customFormat="1" x14ac:dyDescent="0.25">
      <c r="B110" s="123"/>
      <c r="C110" s="123"/>
      <c r="D110" s="123"/>
      <c r="E110" s="123"/>
      <c r="F110" s="123"/>
      <c r="G110" s="123"/>
      <c r="H110" s="124"/>
    </row>
    <row r="111" spans="2:8" s="114" customFormat="1" x14ac:dyDescent="0.25">
      <c r="B111" s="123"/>
      <c r="C111" s="123"/>
      <c r="D111" s="123"/>
      <c r="E111" s="123"/>
      <c r="F111" s="123"/>
      <c r="G111" s="123"/>
      <c r="H111" s="124"/>
    </row>
    <row r="112" spans="2:8" s="114" customFormat="1" x14ac:dyDescent="0.25">
      <c r="B112" s="123"/>
      <c r="C112" s="123"/>
      <c r="D112" s="123"/>
      <c r="E112" s="123"/>
      <c r="F112" s="123"/>
      <c r="G112" s="123"/>
      <c r="H112" s="124"/>
    </row>
    <row r="113" spans="2:8" s="114" customFormat="1" x14ac:dyDescent="0.25">
      <c r="B113" s="123"/>
      <c r="C113" s="123"/>
      <c r="D113" s="123"/>
      <c r="E113" s="123"/>
      <c r="F113" s="123"/>
      <c r="G113" s="123"/>
      <c r="H113" s="124"/>
    </row>
    <row r="114" spans="2:8" x14ac:dyDescent="0.25">
      <c r="B114" s="33"/>
      <c r="C114" s="33"/>
      <c r="D114" s="33"/>
      <c r="E114" s="33"/>
      <c r="F114" s="33"/>
      <c r="G114" s="33"/>
      <c r="H114" s="30"/>
    </row>
  </sheetData>
  <sheetProtection selectLockedCells="1"/>
  <dataConsolidate/>
  <mergeCells count="16">
    <mergeCell ref="B11:I12"/>
    <mergeCell ref="B10:D10"/>
    <mergeCell ref="B1:I1"/>
    <mergeCell ref="C7:F7"/>
    <mergeCell ref="C8:F8"/>
    <mergeCell ref="C9:F9"/>
    <mergeCell ref="C4:F4"/>
    <mergeCell ref="C5:F5"/>
    <mergeCell ref="C6:F6"/>
    <mergeCell ref="C3:E3"/>
    <mergeCell ref="B39:I40"/>
    <mergeCell ref="B42:I43"/>
    <mergeCell ref="B16:D16"/>
    <mergeCell ref="G28:I28"/>
    <mergeCell ref="B33:I34"/>
    <mergeCell ref="B22:I23"/>
  </mergeCells>
  <pageMargins left="0.7" right="0.7" top="0.75" bottom="0.75" header="0.3" footer="0.3"/>
  <pageSetup paperSize="9" orientation="portrait" horizontalDpi="300" verticalDpi="300" r:id="rId1"/>
  <ignoredErrors>
    <ignoredError sqref="G19:G20 E20:F20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Rullemenu 2">
              <controlPr defaultSize="0" autoLine="0" autoPict="0">
                <anchor moveWithCells="1">
                  <from>
                    <xdr:col>8</xdr:col>
                    <xdr:colOff>314325</xdr:colOff>
                    <xdr:row>22</xdr:row>
                    <xdr:rowOff>0</xdr:rowOff>
                  </from>
                  <to>
                    <xdr:col>9</xdr:col>
                    <xdr:colOff>0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Rullemenu 4">
              <controlPr defaultSize="0" autoLine="0" autoPict="0">
                <anchor moveWithCells="1">
                  <from>
                    <xdr:col>8</xdr:col>
                    <xdr:colOff>314325</xdr:colOff>
                    <xdr:row>23</xdr:row>
                    <xdr:rowOff>0</xdr:rowOff>
                  </from>
                  <to>
                    <xdr:col>9</xdr:col>
                    <xdr:colOff>0</xdr:colOff>
                    <xdr:row>23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86DC9-CCDB-4EC1-AAC3-2FF1D0393BE9}">
  <sheetPr codeName="Ark3"/>
  <dimension ref="A1:BU301"/>
  <sheetViews>
    <sheetView showGridLines="0" topLeftCell="A19" zoomScaleNormal="100" workbookViewId="0">
      <selection activeCell="AI18" sqref="AI18"/>
    </sheetView>
  </sheetViews>
  <sheetFormatPr defaultRowHeight="15" x14ac:dyDescent="0.25"/>
  <cols>
    <col min="8" max="8" width="9.140625" customWidth="1"/>
    <col min="9" max="9" width="9.5703125" customWidth="1"/>
    <col min="10" max="10" width="4.7109375" customWidth="1"/>
    <col min="11" max="11" width="1.140625" customWidth="1"/>
    <col min="12" max="12" width="3.5703125" hidden="1" customWidth="1"/>
    <col min="13" max="14" width="5" hidden="1" customWidth="1"/>
    <col min="15" max="15" width="5.85546875" hidden="1" customWidth="1"/>
    <col min="16" max="16" width="5" hidden="1" customWidth="1"/>
    <col min="17" max="17" width="9.85546875" hidden="1" customWidth="1"/>
    <col min="18" max="18" width="6.42578125" hidden="1" customWidth="1"/>
    <col min="19" max="19" width="2" hidden="1" customWidth="1"/>
    <col min="20" max="20" width="2.85546875" hidden="1" customWidth="1"/>
    <col min="21" max="21" width="3.28515625" hidden="1" customWidth="1"/>
    <col min="22" max="22" width="2.140625" hidden="1" customWidth="1"/>
    <col min="23" max="23" width="3.140625" hidden="1" customWidth="1"/>
    <col min="24" max="24" width="2.140625" hidden="1" customWidth="1"/>
    <col min="25" max="25" width="6" hidden="1" customWidth="1"/>
    <col min="26" max="26" width="3.7109375" hidden="1" customWidth="1"/>
    <col min="27" max="27" width="3.140625" hidden="1" customWidth="1"/>
    <col min="28" max="28" width="2.140625" hidden="1" customWidth="1"/>
    <col min="29" max="29" width="3.7109375" hidden="1" customWidth="1"/>
    <col min="30" max="30" width="3.28515625" hidden="1" customWidth="1"/>
    <col min="31" max="31" width="1.28515625" customWidth="1"/>
    <col min="32" max="32" width="0.85546875" customWidth="1"/>
    <col min="33" max="33" width="12.140625" style="114" customWidth="1"/>
    <col min="34" max="34" width="9.140625" style="114" customWidth="1"/>
    <col min="35" max="35" width="2.85546875" style="114" customWidth="1"/>
    <col min="36" max="73" width="9.140625" style="114"/>
  </cols>
  <sheetData>
    <row r="1" spans="1:32" ht="54.75" customHeight="1" x14ac:dyDescent="0.25">
      <c r="A1" s="226" t="s">
        <v>38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</row>
    <row r="2" spans="1:32" ht="6" customHeight="1" x14ac:dyDescent="0.25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</row>
    <row r="3" spans="1:32" x14ac:dyDescent="0.25">
      <c r="A3" s="172" t="s">
        <v>10</v>
      </c>
      <c r="B3" s="171"/>
      <c r="C3" s="171"/>
      <c r="D3" s="242">
        <f ca="1">Virksomhedsoplysninger!C3</f>
        <v>43886</v>
      </c>
      <c r="E3" s="242"/>
      <c r="F3" s="242"/>
      <c r="G3" s="237" t="s">
        <v>32</v>
      </c>
      <c r="H3" s="237"/>
      <c r="I3" s="237"/>
      <c r="J3" s="237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111"/>
      <c r="AF3" s="24"/>
    </row>
    <row r="4" spans="1:32" ht="15" customHeight="1" x14ac:dyDescent="0.25">
      <c r="A4" s="165" t="s">
        <v>9</v>
      </c>
      <c r="B4" s="166"/>
      <c r="C4" s="166"/>
      <c r="D4" s="241">
        <f>Virksomhedsoplysninger!C5</f>
        <v>0</v>
      </c>
      <c r="E4" s="241"/>
      <c r="F4" s="241"/>
      <c r="G4" s="238" t="s">
        <v>33</v>
      </c>
      <c r="H4" s="238"/>
      <c r="I4" s="238"/>
      <c r="J4" s="238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</row>
    <row r="5" spans="1:32" ht="15" customHeight="1" x14ac:dyDescent="0.25">
      <c r="A5" s="173" t="s">
        <v>8</v>
      </c>
      <c r="B5" s="168"/>
      <c r="C5" s="168"/>
      <c r="D5" s="241">
        <f>Virksomhedsoplysninger!C6</f>
        <v>0</v>
      </c>
      <c r="E5" s="241"/>
      <c r="F5" s="241"/>
      <c r="G5" s="239">
        <f>Virksomhedsoplysninger!C12</f>
        <v>0</v>
      </c>
      <c r="H5" s="239"/>
      <c r="I5" s="239"/>
      <c r="J5" s="239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x14ac:dyDescent="0.25">
      <c r="A6" s="173" t="s">
        <v>7</v>
      </c>
      <c r="B6" s="168"/>
      <c r="C6" s="168"/>
      <c r="D6" s="241">
        <f>Virksomhedsoplysninger!C8</f>
        <v>0</v>
      </c>
      <c r="E6" s="241"/>
      <c r="F6" s="241"/>
      <c r="G6" s="239"/>
      <c r="H6" s="239"/>
      <c r="I6" s="239"/>
      <c r="J6" s="239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x14ac:dyDescent="0.25">
      <c r="A7" s="173" t="s">
        <v>6</v>
      </c>
      <c r="B7" s="168"/>
      <c r="C7" s="168"/>
      <c r="D7" s="243">
        <f>Virksomhedsoplysninger!C10</f>
        <v>0</v>
      </c>
      <c r="E7" s="243"/>
      <c r="F7" s="243"/>
      <c r="G7" s="239"/>
      <c r="H7" s="239"/>
      <c r="I7" s="239"/>
      <c r="J7" s="239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x14ac:dyDescent="0.25">
      <c r="A8" s="173" t="s">
        <v>34</v>
      </c>
      <c r="B8" s="171"/>
      <c r="C8" s="171"/>
      <c r="D8" s="243">
        <f>Virksomhedsoplysninger!C11</f>
        <v>0</v>
      </c>
      <c r="E8" s="243"/>
      <c r="F8" s="243"/>
      <c r="G8" s="239"/>
      <c r="H8" s="239"/>
      <c r="I8" s="239"/>
      <c r="J8" s="23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x14ac:dyDescent="0.25">
      <c r="A9" s="173" t="s">
        <v>35</v>
      </c>
      <c r="B9" s="171"/>
      <c r="C9" s="171"/>
      <c r="D9" s="244">
        <f>Virksomhedsoplysninger!C9</f>
        <v>0</v>
      </c>
      <c r="E9" s="244"/>
      <c r="F9" s="244"/>
      <c r="G9" s="240"/>
      <c r="H9" s="240"/>
      <c r="I9" s="240"/>
      <c r="J9" s="240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</row>
    <row r="10" spans="1:32" x14ac:dyDescent="0.25">
      <c r="A10" s="8"/>
      <c r="B10" s="8"/>
      <c r="C10" s="8"/>
      <c r="D10" s="8"/>
      <c r="E10" s="8"/>
      <c r="F10" s="8"/>
      <c r="G10" s="234" t="str">
        <f>IF('Transport - First'!E20&gt;0,"0 - 50.000"," ")</f>
        <v xml:space="preserve"> </v>
      </c>
      <c r="H10" s="227" t="str">
        <f>IF('Transport - First'!F20&gt;0,"50.001 - 100.000"," ")</f>
        <v xml:space="preserve"> </v>
      </c>
      <c r="I10" s="227" t="str">
        <f>IF('Transport - First'!G20&gt;0,"100.001 - 200.000"," ")</f>
        <v xml:space="preserve"> 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ht="15" customHeight="1" x14ac:dyDescent="0.25">
      <c r="A11" s="175" t="s">
        <v>3</v>
      </c>
      <c r="B11" s="176"/>
      <c r="C11" s="176"/>
      <c r="D11" s="176"/>
      <c r="E11" s="176"/>
      <c r="F11" s="174"/>
      <c r="G11" s="235"/>
      <c r="H11" s="228"/>
      <c r="I11" s="228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</row>
    <row r="12" spans="1:32" x14ac:dyDescent="0.25">
      <c r="A12" s="100" t="str">
        <f>IF('Transport - First'!N15&gt;0,"Danmark"," ")</f>
        <v xml:space="preserve"> </v>
      </c>
      <c r="B12" s="101"/>
      <c r="C12" s="101"/>
      <c r="D12" s="101"/>
      <c r="E12" s="101"/>
      <c r="G12" s="106" t="str">
        <f>IF('Transport - First'!E15&gt;0,'Transport - First'!E15," ")</f>
        <v xml:space="preserve"> </v>
      </c>
      <c r="H12" s="106" t="str">
        <f>IF('Transport - First'!F15&gt;0,'Transport - First'!F15," ")</f>
        <v xml:space="preserve"> </v>
      </c>
      <c r="I12" s="106" t="str">
        <f>IF('Transport - First'!G15&gt;0,'Transport - First'!G15," ")</f>
        <v xml:space="preserve"> </v>
      </c>
    </row>
    <row r="13" spans="1:32" x14ac:dyDescent="0.25">
      <c r="A13" s="100" t="str">
        <f>IF('Transport - First'!N16&gt;0,"Skandinavien, inkl. Tyskland, Østrig og Schweiz"," ")</f>
        <v xml:space="preserve"> </v>
      </c>
      <c r="B13" s="101"/>
      <c r="C13" s="101"/>
      <c r="D13" s="101"/>
      <c r="E13" s="101"/>
      <c r="G13" s="106" t="str">
        <f>IF('Transport - First'!E16&gt;0,'Transport - First'!E16," ")</f>
        <v xml:space="preserve"> </v>
      </c>
      <c r="H13" s="106" t="str">
        <f>IF('Transport - First'!F16&gt;0,'Transport - First'!F16," ")</f>
        <v xml:space="preserve"> </v>
      </c>
      <c r="I13" s="106" t="str">
        <f>IF('Transport - First'!G16&gt;0,'Transport - First'!G16," ")</f>
        <v xml:space="preserve"> </v>
      </c>
    </row>
    <row r="14" spans="1:32" x14ac:dyDescent="0.25">
      <c r="A14" s="100" t="str">
        <f>IF('Transport - First'!N18&gt;0,"Hele Europa"," ")</f>
        <v xml:space="preserve"> </v>
      </c>
      <c r="B14" s="101"/>
      <c r="C14" s="101"/>
      <c r="D14" s="101"/>
      <c r="E14" s="101"/>
      <c r="G14" s="106" t="str">
        <f>IF('Transport - First'!E18&gt;0,'Transport - First'!E18," ")</f>
        <v xml:space="preserve"> </v>
      </c>
      <c r="H14" s="106" t="str">
        <f>IF('Transport - First'!F18&gt;0,'Transport - First'!F18," ")</f>
        <v xml:space="preserve"> </v>
      </c>
      <c r="I14" s="106" t="str">
        <f>IF('Transport - First'!G18&gt;0,'Transport - First'!G18," ")</f>
        <v xml:space="preserve"> </v>
      </c>
      <c r="J14" s="99"/>
      <c r="K14" s="99"/>
      <c r="L14" s="99"/>
      <c r="M14" s="99"/>
      <c r="N14" s="99"/>
      <c r="O14" s="99"/>
    </row>
    <row r="15" spans="1:32" x14ac:dyDescent="0.25">
      <c r="A15" s="177"/>
      <c r="B15" s="177"/>
      <c r="C15" s="177"/>
      <c r="D15" s="177"/>
      <c r="E15" s="177"/>
      <c r="F15" s="177"/>
      <c r="G15" s="177"/>
      <c r="H15" s="177"/>
      <c r="I15" s="178"/>
      <c r="J15" s="177"/>
      <c r="K15" s="177"/>
      <c r="L15" s="177"/>
      <c r="M15" s="177"/>
      <c r="N15" s="177"/>
      <c r="O15" s="177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</row>
    <row r="16" spans="1:32" x14ac:dyDescent="0.25">
      <c r="A16" s="179" t="s">
        <v>54</v>
      </c>
      <c r="B16" s="180"/>
      <c r="C16" s="180"/>
      <c r="D16" s="180"/>
      <c r="E16" s="180"/>
      <c r="F16" s="180"/>
      <c r="G16" s="180"/>
      <c r="H16" s="180"/>
      <c r="I16" s="181">
        <f>'Transport - First'!G19</f>
        <v>0</v>
      </c>
      <c r="J16" s="182"/>
      <c r="K16" s="182"/>
      <c r="L16" s="182"/>
      <c r="M16" s="182"/>
      <c r="N16" s="182"/>
      <c r="O16" s="182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</row>
    <row r="17" spans="1:32" x14ac:dyDescent="0.25">
      <c r="A17" s="101" t="s">
        <v>47</v>
      </c>
      <c r="B17" s="101"/>
      <c r="C17" s="101"/>
      <c r="D17" s="101"/>
      <c r="E17" s="101"/>
      <c r="F17" s="101"/>
      <c r="G17" s="101"/>
      <c r="H17" s="101"/>
      <c r="I17" s="106" t="str">
        <f>IF('Transport - First'!C25=1,"Ja","Nej")</f>
        <v>Nej</v>
      </c>
      <c r="J17" s="99"/>
      <c r="K17" s="30"/>
      <c r="L17" s="30"/>
      <c r="M17" s="30"/>
      <c r="N17" s="30"/>
      <c r="O17" s="3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ht="15" customHeight="1" x14ac:dyDescent="0.25">
      <c r="A18" s="184" t="str">
        <f>IF(I17="Ja","Lukkede trailere skal være sikret med en godkendt trailerlås forsynet med en lås i Skafor klasse rød."," ")</f>
        <v xml:space="preserve"> </v>
      </c>
      <c r="B18" s="177"/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</row>
    <row r="19" spans="1:32" x14ac:dyDescent="0.25">
      <c r="A19" s="233" t="str">
        <f>IF('Transport - First'!B25=1,"Udvidelse af forsikringen:"," ")</f>
        <v>Udvidelse af forsikringen:</v>
      </c>
      <c r="B19" s="233"/>
      <c r="C19" s="233"/>
      <c r="D19" s="233"/>
      <c r="K19" s="99"/>
      <c r="L19" s="99"/>
      <c r="M19" s="99"/>
      <c r="N19" s="99"/>
      <c r="O19" s="99"/>
    </row>
    <row r="20" spans="1:32" x14ac:dyDescent="0.25">
      <c r="A20" s="231" t="str">
        <f>IF('Transport - First'!B25=1,"Forsikringen er udvidet så der ikke nogen begrænsning ved tyveri og hærværk i tidsrummet 20.00 - 08.00. Dog max den valgte forsikringssum"," ")</f>
        <v>Forsikringen er udvidet så der ikke nogen begrænsning ved tyveri og hærværk i tidsrummet 20.00 - 08.00. Dog max den valgte forsikringssum</v>
      </c>
      <c r="B20" s="231"/>
      <c r="C20" s="231"/>
      <c r="D20" s="231"/>
      <c r="E20" s="231"/>
      <c r="F20" s="231"/>
      <c r="G20" s="231"/>
      <c r="H20" s="231"/>
      <c r="I20" s="231"/>
      <c r="J20" s="231"/>
      <c r="K20" s="99"/>
      <c r="L20" s="99"/>
      <c r="M20" s="99"/>
      <c r="N20" s="99"/>
      <c r="O20" s="99"/>
    </row>
    <row r="21" spans="1:32" x14ac:dyDescent="0.25">
      <c r="A21" s="231"/>
      <c r="B21" s="231"/>
      <c r="C21" s="231"/>
      <c r="D21" s="231"/>
      <c r="E21" s="231"/>
      <c r="F21" s="231"/>
      <c r="G21" s="231"/>
      <c r="H21" s="231"/>
      <c r="I21" s="231"/>
      <c r="J21" s="231"/>
      <c r="K21" s="99"/>
      <c r="L21" s="99"/>
      <c r="M21" s="99"/>
      <c r="N21" s="99"/>
      <c r="O21" s="99"/>
    </row>
    <row r="22" spans="1:32" ht="15.75" x14ac:dyDescent="0.25">
      <c r="A22" s="154" t="s">
        <v>55</v>
      </c>
      <c r="I22" s="229">
        <f>'Transport - First'!G28</f>
        <v>0</v>
      </c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Y22" s="229"/>
      <c r="Z22" s="229"/>
      <c r="AA22" s="229"/>
      <c r="AB22" s="229"/>
      <c r="AC22" s="229"/>
      <c r="AD22" s="229"/>
      <c r="AE22" s="229"/>
      <c r="AF22" s="229"/>
    </row>
    <row r="23" spans="1:32" ht="15.75" x14ac:dyDescent="0.25">
      <c r="H23" s="236">
        <v>5000</v>
      </c>
      <c r="I23" s="236"/>
      <c r="J23" s="236"/>
      <c r="K23" s="236"/>
      <c r="L23" s="236"/>
      <c r="M23" s="236"/>
      <c r="N23" s="236"/>
      <c r="O23" s="236"/>
      <c r="P23" s="236"/>
      <c r="Q23" s="236"/>
      <c r="R23" s="236"/>
      <c r="S23" s="236"/>
      <c r="T23" s="236"/>
      <c r="U23" s="236"/>
      <c r="V23" s="236"/>
      <c r="W23" s="236"/>
      <c r="X23" s="236"/>
      <c r="Y23" s="236"/>
      <c r="Z23" s="236"/>
      <c r="AA23" s="236"/>
      <c r="AB23" s="236"/>
      <c r="AC23" s="236"/>
      <c r="AD23" s="236"/>
      <c r="AE23" s="236"/>
      <c r="AF23" s="236"/>
    </row>
    <row r="24" spans="1:32" x14ac:dyDescent="0.25">
      <c r="A24" s="156" t="s">
        <v>45</v>
      </c>
      <c r="B24" s="156"/>
      <c r="C24" s="156"/>
      <c r="D24" s="156"/>
      <c r="E24" s="156"/>
      <c r="F24" s="156"/>
      <c r="G24" s="156"/>
      <c r="H24" s="156"/>
      <c r="I24" s="158"/>
      <c r="J24" s="156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60"/>
    </row>
    <row r="25" spans="1:32" x14ac:dyDescent="0.25">
      <c r="A25" s="42" t="s">
        <v>42</v>
      </c>
      <c r="B25" s="104"/>
      <c r="C25" s="104"/>
      <c r="D25" s="104"/>
      <c r="E25" s="104"/>
      <c r="F25" s="104"/>
      <c r="G25" s="104"/>
      <c r="H25" s="101"/>
      <c r="I25" s="102"/>
      <c r="J25" s="103"/>
      <c r="K25" s="99"/>
      <c r="L25" s="99"/>
      <c r="M25" s="99"/>
      <c r="N25" s="99"/>
      <c r="O25" s="99"/>
    </row>
    <row r="26" spans="1:32" x14ac:dyDescent="0.25">
      <c r="A26" s="2" t="s">
        <v>22</v>
      </c>
      <c r="B26" s="7"/>
      <c r="C26" s="7"/>
      <c r="D26" s="7"/>
      <c r="E26" s="7"/>
      <c r="F26" s="7"/>
      <c r="G26" s="30"/>
      <c r="I26" s="102"/>
      <c r="J26" s="103"/>
      <c r="K26" s="99"/>
      <c r="L26" s="103"/>
      <c r="M26" s="99"/>
      <c r="N26" s="99"/>
      <c r="O26" s="99"/>
    </row>
    <row r="27" spans="1:32" x14ac:dyDescent="0.25">
      <c r="A27" s="200" t="s">
        <v>51</v>
      </c>
      <c r="B27" s="200"/>
      <c r="C27" s="200"/>
      <c r="D27" s="200"/>
      <c r="E27" s="200"/>
      <c r="F27" s="200"/>
      <c r="G27" s="200"/>
      <c r="H27" s="200"/>
      <c r="I27" s="200"/>
      <c r="J27" s="200"/>
      <c r="K27" s="99"/>
      <c r="L27" s="103"/>
      <c r="M27" s="99"/>
      <c r="N27" s="99"/>
      <c r="O27" s="99"/>
    </row>
    <row r="28" spans="1:32" x14ac:dyDescent="0.25">
      <c r="A28" s="200"/>
      <c r="B28" s="200"/>
      <c r="C28" s="200"/>
      <c r="D28" s="200"/>
      <c r="E28" s="200"/>
      <c r="F28" s="200"/>
      <c r="G28" s="200"/>
      <c r="H28" s="200"/>
      <c r="I28" s="200"/>
      <c r="J28" s="200"/>
      <c r="K28" s="99"/>
      <c r="L28" s="103"/>
      <c r="M28" s="99"/>
      <c r="N28" s="99"/>
      <c r="O28" s="99"/>
    </row>
    <row r="29" spans="1:32" x14ac:dyDescent="0.25">
      <c r="A29" s="232" t="s">
        <v>40</v>
      </c>
      <c r="B29" s="232"/>
      <c r="C29" s="232"/>
      <c r="D29" s="232"/>
      <c r="E29" s="232"/>
      <c r="F29" s="232"/>
      <c r="G29" s="232"/>
      <c r="H29" s="232"/>
      <c r="I29" s="232"/>
      <c r="J29" s="232"/>
      <c r="K29" s="157"/>
      <c r="L29" s="161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</row>
    <row r="30" spans="1:32" x14ac:dyDescent="0.25">
      <c r="A30" s="230" t="str">
        <f>Virksomhedsoplysninger!A16</f>
        <v xml:space="preserve"> </v>
      </c>
      <c r="B30" s="230"/>
      <c r="C30" s="230"/>
      <c r="D30" s="230"/>
      <c r="E30" s="230"/>
      <c r="F30" s="230"/>
      <c r="G30" s="230"/>
      <c r="H30" s="230"/>
      <c r="I30" s="230"/>
      <c r="J30" s="230"/>
      <c r="K30" s="99"/>
      <c r="L30" s="103"/>
      <c r="M30" s="99"/>
      <c r="N30" s="99"/>
      <c r="O30" s="99"/>
    </row>
    <row r="31" spans="1:32" x14ac:dyDescent="0.25">
      <c r="A31" s="230"/>
      <c r="B31" s="230"/>
      <c r="C31" s="230"/>
      <c r="D31" s="230"/>
      <c r="E31" s="230"/>
      <c r="F31" s="230"/>
      <c r="G31" s="230"/>
      <c r="H31" s="230"/>
      <c r="I31" s="230"/>
      <c r="J31" s="230"/>
      <c r="K31" s="99"/>
      <c r="L31" s="103"/>
      <c r="M31" s="99"/>
      <c r="N31" s="99"/>
      <c r="O31" s="99"/>
    </row>
    <row r="32" spans="1:32" x14ac:dyDescent="0.25">
      <c r="A32" s="230"/>
      <c r="B32" s="230"/>
      <c r="C32" s="230"/>
      <c r="D32" s="230"/>
      <c r="E32" s="230"/>
      <c r="F32" s="230"/>
      <c r="G32" s="230"/>
      <c r="H32" s="230"/>
      <c r="I32" s="230"/>
      <c r="J32" s="230"/>
      <c r="K32" s="99"/>
      <c r="L32" s="99"/>
      <c r="M32" s="99"/>
      <c r="N32" s="99"/>
      <c r="O32" s="99"/>
    </row>
    <row r="33" spans="1:32" x14ac:dyDescent="0.25">
      <c r="A33" s="157" t="s">
        <v>39</v>
      </c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60"/>
    </row>
    <row r="34" spans="1:32" x14ac:dyDescent="0.25">
      <c r="A34" s="3"/>
      <c r="B34" s="3"/>
      <c r="C34" s="3"/>
      <c r="D34" s="3"/>
      <c r="E34" s="3"/>
      <c r="F34" s="3"/>
      <c r="G34" s="3"/>
      <c r="H34" s="3"/>
      <c r="I34" s="3"/>
      <c r="K34" s="99"/>
      <c r="L34" s="99"/>
      <c r="M34" s="99"/>
      <c r="N34" s="99"/>
      <c r="O34" s="99"/>
    </row>
    <row r="35" spans="1:32" x14ac:dyDescent="0.25">
      <c r="A35" s="3"/>
      <c r="B35" s="3"/>
      <c r="C35" s="3"/>
      <c r="D35" s="3"/>
      <c r="E35" s="3"/>
      <c r="F35" s="3"/>
      <c r="G35" s="3"/>
      <c r="H35" s="3"/>
      <c r="I35" s="3"/>
      <c r="K35" s="99"/>
      <c r="L35" s="99"/>
    </row>
    <row r="36" spans="1:32" ht="14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K36" s="99"/>
      <c r="L36" s="99"/>
    </row>
    <row r="37" spans="1:32" x14ac:dyDescent="0.25">
      <c r="A37" s="3"/>
      <c r="B37" s="3"/>
      <c r="C37" s="3"/>
      <c r="D37" s="3"/>
      <c r="E37" s="3"/>
      <c r="F37" s="3"/>
      <c r="G37" s="3"/>
      <c r="H37" s="3"/>
      <c r="I37" s="3"/>
      <c r="K37" s="99"/>
      <c r="L37" s="99"/>
    </row>
    <row r="38" spans="1:32" x14ac:dyDescent="0.25">
      <c r="K38" s="99"/>
      <c r="L38" s="99"/>
      <c r="M38" s="99"/>
      <c r="N38" s="99"/>
    </row>
    <row r="39" spans="1:32" x14ac:dyDescent="0.25">
      <c r="K39" s="99"/>
      <c r="L39" s="99"/>
      <c r="M39" s="99"/>
      <c r="N39" s="99"/>
    </row>
    <row r="40" spans="1:32" hidden="1" x14ac:dyDescent="0.25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99"/>
      <c r="L40" s="99"/>
      <c r="M40" s="99"/>
      <c r="N40" s="99"/>
    </row>
    <row r="41" spans="1:32" hidden="1" x14ac:dyDescent="0.25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99"/>
      <c r="L41" s="99"/>
      <c r="M41" s="99"/>
      <c r="N41" s="99"/>
    </row>
    <row r="42" spans="1:32" x14ac:dyDescent="0.25">
      <c r="A42" s="157" t="s">
        <v>46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60"/>
    </row>
    <row r="43" spans="1:32" x14ac:dyDescent="0.25">
      <c r="A43" s="101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79"/>
    </row>
    <row r="44" spans="1:32" x14ac:dyDescent="0.25">
      <c r="A44" s="101" t="s">
        <v>49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79"/>
    </row>
    <row r="45" spans="1:32" x14ac:dyDescent="0.25">
      <c r="A45" s="101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79"/>
    </row>
    <row r="46" spans="1:32" x14ac:dyDescent="0.25">
      <c r="A46" t="s">
        <v>36</v>
      </c>
      <c r="F46" s="99"/>
      <c r="K46" s="99"/>
      <c r="L46" s="99"/>
    </row>
    <row r="47" spans="1:32" x14ac:dyDescent="0.25">
      <c r="C47" s="99"/>
      <c r="D47" s="99"/>
      <c r="E47" s="99"/>
      <c r="K47" s="99"/>
      <c r="L47" s="99"/>
    </row>
    <row r="48" spans="1:32" x14ac:dyDescent="0.25">
      <c r="A48" s="108"/>
      <c r="B48" s="108"/>
      <c r="C48" s="108"/>
      <c r="D48" s="108"/>
      <c r="E48" s="108"/>
      <c r="F48" s="99"/>
      <c r="K48" s="99"/>
      <c r="L48" s="99"/>
    </row>
    <row r="49" spans="1:32" ht="19.5" customHeight="1" x14ac:dyDescent="0.25">
      <c r="A49" t="s">
        <v>37</v>
      </c>
      <c r="K49" s="99"/>
      <c r="L49" s="99"/>
    </row>
    <row r="50" spans="1:32" x14ac:dyDescent="0.25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55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</row>
    <row r="51" spans="1:32" hidden="1" x14ac:dyDescent="0.25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55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</row>
    <row r="52" spans="1:32" hidden="1" x14ac:dyDescent="0.25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55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</row>
    <row r="53" spans="1:32" hidden="1" x14ac:dyDescent="0.25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</row>
    <row r="54" spans="1:32" hidden="1" x14ac:dyDescent="0.25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</row>
    <row r="55" spans="1:32" hidden="1" x14ac:dyDescent="0.25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</row>
    <row r="56" spans="1:32" hidden="1" x14ac:dyDescent="0.25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</row>
    <row r="57" spans="1:32" hidden="1" x14ac:dyDescent="0.25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</row>
    <row r="58" spans="1:32" hidden="1" x14ac:dyDescent="0.25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</row>
    <row r="59" spans="1:32" hidden="1" x14ac:dyDescent="0.25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</row>
    <row r="60" spans="1:32" hidden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</row>
    <row r="61" spans="1:32" hidden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</row>
    <row r="62" spans="1:32" hidden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</row>
    <row r="63" spans="1:32" hidden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</row>
    <row r="64" spans="1:32" hidden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</row>
    <row r="65" spans="1:32" hidden="1" x14ac:dyDescent="0.25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</row>
    <row r="66" spans="1:32" hidden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</row>
    <row r="67" spans="1:32" hidden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</row>
    <row r="68" spans="1:32" hidden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</row>
    <row r="69" spans="1:32" hidden="1" x14ac:dyDescent="0.25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</row>
    <row r="70" spans="1:32" hidden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</row>
    <row r="71" spans="1:32" hidden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  <c r="AF71" s="114"/>
    </row>
    <row r="72" spans="1:32" hidden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</row>
    <row r="73" spans="1:32" hidden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</row>
    <row r="74" spans="1:32" hidden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</row>
    <row r="75" spans="1:32" hidden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</row>
    <row r="76" spans="1:32" hidden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</row>
    <row r="77" spans="1:32" hidden="1" x14ac:dyDescent="0.25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</row>
    <row r="78" spans="1:32" hidden="1" x14ac:dyDescent="0.25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</row>
    <row r="79" spans="1:32" hidden="1" x14ac:dyDescent="0.25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</row>
    <row r="80" spans="1:32" hidden="1" x14ac:dyDescent="0.25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114"/>
    </row>
    <row r="81" spans="1:32" hidden="1" x14ac:dyDescent="0.25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</row>
    <row r="82" spans="1:32" hidden="1" x14ac:dyDescent="0.25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</row>
    <row r="83" spans="1:32" hidden="1" x14ac:dyDescent="0.25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</row>
    <row r="84" spans="1:32" hidden="1" x14ac:dyDescent="0.25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</row>
    <row r="85" spans="1:32" hidden="1" x14ac:dyDescent="0.25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</row>
    <row r="86" spans="1:32" hidden="1" x14ac:dyDescent="0.25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</row>
    <row r="87" spans="1:32" hidden="1" x14ac:dyDescent="0.25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</row>
    <row r="88" spans="1:32" hidden="1" x14ac:dyDescent="0.25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</row>
    <row r="89" spans="1:32" hidden="1" x14ac:dyDescent="0.25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</row>
    <row r="90" spans="1:32" hidden="1" x14ac:dyDescent="0.25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  <c r="AC90" s="114"/>
      <c r="AD90" s="114"/>
      <c r="AE90" s="114"/>
      <c r="AF90" s="114"/>
    </row>
    <row r="91" spans="1:32" hidden="1" x14ac:dyDescent="0.25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</row>
    <row r="92" spans="1:32" hidden="1" x14ac:dyDescent="0.25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</row>
    <row r="93" spans="1:32" hidden="1" x14ac:dyDescent="0.25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</row>
    <row r="94" spans="1:32" hidden="1" x14ac:dyDescent="0.25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</row>
    <row r="95" spans="1:32" hidden="1" x14ac:dyDescent="0.25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</row>
    <row r="96" spans="1:32" hidden="1" x14ac:dyDescent="0.25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</row>
    <row r="97" spans="1:32" hidden="1" x14ac:dyDescent="0.25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</row>
    <row r="98" spans="1:32" hidden="1" x14ac:dyDescent="0.25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</row>
    <row r="99" spans="1:32" hidden="1" x14ac:dyDescent="0.25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  <c r="AA99" s="114"/>
      <c r="AB99" s="114"/>
      <c r="AC99" s="114"/>
      <c r="AD99" s="114"/>
      <c r="AE99" s="114"/>
      <c r="AF99" s="114"/>
    </row>
    <row r="100" spans="1:32" hidden="1" x14ac:dyDescent="0.25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</row>
    <row r="101" spans="1:32" s="114" customFormat="1" ht="15.75" customHeight="1" x14ac:dyDescent="0.25"/>
    <row r="102" spans="1:32" s="114" customFormat="1" x14ac:dyDescent="0.25"/>
    <row r="103" spans="1:32" s="114" customFormat="1" x14ac:dyDescent="0.25"/>
    <row r="104" spans="1:32" s="114" customFormat="1" x14ac:dyDescent="0.25"/>
    <row r="105" spans="1:32" s="114" customFormat="1" x14ac:dyDescent="0.25"/>
    <row r="106" spans="1:32" s="114" customFormat="1" x14ac:dyDescent="0.25"/>
    <row r="107" spans="1:32" s="114" customFormat="1" x14ac:dyDescent="0.25"/>
    <row r="108" spans="1:32" s="114" customFormat="1" x14ac:dyDescent="0.25"/>
    <row r="109" spans="1:32" s="114" customFormat="1" x14ac:dyDescent="0.25"/>
    <row r="110" spans="1:32" s="114" customFormat="1" x14ac:dyDescent="0.25"/>
    <row r="111" spans="1:32" s="114" customFormat="1" x14ac:dyDescent="0.25"/>
    <row r="112" spans="1:32" s="114" customFormat="1" x14ac:dyDescent="0.25"/>
    <row r="113" s="114" customFormat="1" x14ac:dyDescent="0.25"/>
    <row r="114" s="114" customFormat="1" x14ac:dyDescent="0.25"/>
    <row r="115" s="114" customFormat="1" x14ac:dyDescent="0.25"/>
    <row r="116" s="114" customFormat="1" x14ac:dyDescent="0.25"/>
    <row r="117" s="114" customFormat="1" x14ac:dyDescent="0.25"/>
    <row r="118" s="114" customFormat="1" x14ac:dyDescent="0.25"/>
    <row r="119" s="114" customFormat="1" x14ac:dyDescent="0.25"/>
    <row r="120" s="114" customFormat="1" x14ac:dyDescent="0.25"/>
    <row r="121" s="114" customFormat="1" x14ac:dyDescent="0.25"/>
    <row r="122" s="114" customFormat="1" x14ac:dyDescent="0.25"/>
    <row r="123" s="114" customFormat="1" x14ac:dyDescent="0.25"/>
    <row r="124" s="114" customFormat="1" x14ac:dyDescent="0.25"/>
    <row r="125" s="114" customFormat="1" x14ac:dyDescent="0.25"/>
    <row r="126" s="114" customFormat="1" x14ac:dyDescent="0.25"/>
    <row r="127" s="114" customFormat="1" x14ac:dyDescent="0.25"/>
    <row r="128" s="114" customFormat="1" x14ac:dyDescent="0.25"/>
    <row r="129" s="114" customFormat="1" x14ac:dyDescent="0.25"/>
    <row r="130" s="114" customFormat="1" x14ac:dyDescent="0.25"/>
    <row r="131" s="114" customFormat="1" x14ac:dyDescent="0.25"/>
    <row r="132" s="114" customFormat="1" x14ac:dyDescent="0.25"/>
    <row r="133" s="114" customFormat="1" x14ac:dyDescent="0.25"/>
    <row r="134" s="114" customFormat="1" x14ac:dyDescent="0.25"/>
    <row r="135" s="114" customFormat="1" x14ac:dyDescent="0.25"/>
    <row r="136" s="114" customFormat="1" x14ac:dyDescent="0.25"/>
    <row r="137" s="114" customFormat="1" x14ac:dyDescent="0.25"/>
    <row r="138" s="114" customFormat="1" x14ac:dyDescent="0.25"/>
    <row r="139" s="114" customFormat="1" x14ac:dyDescent="0.25"/>
    <row r="140" s="114" customFormat="1" x14ac:dyDescent="0.25"/>
    <row r="141" s="114" customFormat="1" x14ac:dyDescent="0.25"/>
    <row r="142" s="114" customFormat="1" x14ac:dyDescent="0.25"/>
    <row r="143" s="114" customFormat="1" x14ac:dyDescent="0.25"/>
    <row r="144" s="114" customFormat="1" x14ac:dyDescent="0.25"/>
    <row r="145" s="114" customFormat="1" x14ac:dyDescent="0.25"/>
    <row r="146" s="114" customFormat="1" x14ac:dyDescent="0.25"/>
    <row r="147" s="114" customFormat="1" x14ac:dyDescent="0.25"/>
    <row r="148" s="114" customFormat="1" x14ac:dyDescent="0.25"/>
    <row r="149" s="114" customFormat="1" x14ac:dyDescent="0.25"/>
    <row r="150" s="114" customFormat="1" x14ac:dyDescent="0.25"/>
    <row r="151" s="114" customFormat="1" x14ac:dyDescent="0.25"/>
    <row r="152" s="114" customFormat="1" x14ac:dyDescent="0.25"/>
    <row r="153" s="114" customFormat="1" x14ac:dyDescent="0.25"/>
    <row r="154" s="114" customFormat="1" x14ac:dyDescent="0.25"/>
    <row r="155" s="114" customFormat="1" x14ac:dyDescent="0.25"/>
    <row r="156" s="114" customFormat="1" x14ac:dyDescent="0.25"/>
    <row r="157" s="114" customFormat="1" x14ac:dyDescent="0.25"/>
    <row r="158" s="114" customFormat="1" x14ac:dyDescent="0.25"/>
    <row r="159" s="114" customFormat="1" x14ac:dyDescent="0.25"/>
    <row r="160" s="114" customFormat="1" x14ac:dyDescent="0.25"/>
    <row r="161" s="114" customFormat="1" x14ac:dyDescent="0.25"/>
    <row r="162" s="114" customFormat="1" x14ac:dyDescent="0.25"/>
    <row r="163" s="114" customFormat="1" x14ac:dyDescent="0.25"/>
    <row r="164" s="114" customFormat="1" x14ac:dyDescent="0.25"/>
    <row r="165" s="114" customFormat="1" x14ac:dyDescent="0.25"/>
    <row r="166" s="114" customFormat="1" x14ac:dyDescent="0.25"/>
    <row r="167" s="114" customFormat="1" x14ac:dyDescent="0.25"/>
    <row r="168" s="114" customFormat="1" x14ac:dyDescent="0.25"/>
    <row r="169" s="114" customFormat="1" x14ac:dyDescent="0.25"/>
    <row r="170" s="114" customFormat="1" x14ac:dyDescent="0.25"/>
    <row r="171" s="114" customFormat="1" x14ac:dyDescent="0.25"/>
    <row r="172" s="114" customFormat="1" x14ac:dyDescent="0.25"/>
    <row r="173" s="114" customFormat="1" x14ac:dyDescent="0.25"/>
    <row r="174" s="114" customFormat="1" x14ac:dyDescent="0.25"/>
    <row r="175" s="114" customFormat="1" x14ac:dyDescent="0.25"/>
    <row r="176" s="114" customFormat="1" x14ac:dyDescent="0.25"/>
    <row r="177" s="114" customFormat="1" x14ac:dyDescent="0.25"/>
    <row r="178" s="114" customFormat="1" x14ac:dyDescent="0.25"/>
    <row r="179" s="114" customFormat="1" x14ac:dyDescent="0.25"/>
    <row r="180" s="114" customFormat="1" x14ac:dyDescent="0.25"/>
    <row r="181" s="114" customFormat="1" x14ac:dyDescent="0.25"/>
    <row r="182" s="114" customFormat="1" x14ac:dyDescent="0.25"/>
    <row r="183" s="114" customFormat="1" x14ac:dyDescent="0.25"/>
    <row r="184" s="114" customFormat="1" x14ac:dyDescent="0.25"/>
    <row r="185" s="114" customFormat="1" x14ac:dyDescent="0.25"/>
    <row r="186" s="114" customFormat="1" x14ac:dyDescent="0.25"/>
    <row r="187" s="114" customFormat="1" x14ac:dyDescent="0.25"/>
    <row r="188" s="114" customFormat="1" x14ac:dyDescent="0.25"/>
    <row r="189" s="114" customFormat="1" x14ac:dyDescent="0.25"/>
    <row r="190" s="114" customFormat="1" x14ac:dyDescent="0.25"/>
    <row r="191" s="114" customFormat="1" x14ac:dyDescent="0.25"/>
    <row r="192" s="114" customFormat="1" x14ac:dyDescent="0.25"/>
    <row r="193" s="114" customFormat="1" x14ac:dyDescent="0.25"/>
    <row r="194" s="114" customFormat="1" x14ac:dyDescent="0.25"/>
    <row r="195" s="114" customFormat="1" x14ac:dyDescent="0.25"/>
    <row r="196" s="114" customFormat="1" x14ac:dyDescent="0.25"/>
    <row r="197" s="114" customFormat="1" x14ac:dyDescent="0.25"/>
    <row r="198" s="114" customFormat="1" x14ac:dyDescent="0.25"/>
    <row r="199" s="114" customFormat="1" x14ac:dyDescent="0.25"/>
    <row r="200" s="114" customFormat="1" x14ac:dyDescent="0.25"/>
    <row r="201" s="114" customFormat="1" x14ac:dyDescent="0.25"/>
    <row r="202" s="114" customFormat="1" x14ac:dyDescent="0.25"/>
    <row r="203" s="114" customFormat="1" x14ac:dyDescent="0.25"/>
    <row r="204" s="114" customFormat="1" x14ac:dyDescent="0.25"/>
    <row r="205" s="114" customFormat="1" x14ac:dyDescent="0.25"/>
    <row r="206" s="114" customFormat="1" x14ac:dyDescent="0.25"/>
    <row r="207" s="114" customFormat="1" x14ac:dyDescent="0.25"/>
    <row r="208" s="114" customFormat="1" x14ac:dyDescent="0.25"/>
    <row r="209" s="114" customFormat="1" x14ac:dyDescent="0.25"/>
    <row r="210" s="114" customFormat="1" x14ac:dyDescent="0.25"/>
    <row r="211" s="114" customFormat="1" x14ac:dyDescent="0.25"/>
    <row r="212" s="114" customFormat="1" x14ac:dyDescent="0.25"/>
    <row r="213" s="114" customFormat="1" x14ac:dyDescent="0.25"/>
    <row r="214" s="114" customFormat="1" x14ac:dyDescent="0.25"/>
    <row r="215" s="114" customFormat="1" x14ac:dyDescent="0.25"/>
    <row r="216" s="114" customFormat="1" x14ac:dyDescent="0.25"/>
    <row r="217" s="114" customFormat="1" x14ac:dyDescent="0.25"/>
    <row r="218" s="114" customFormat="1" x14ac:dyDescent="0.25"/>
    <row r="219" s="114" customFormat="1" x14ac:dyDescent="0.25"/>
    <row r="220" s="114" customFormat="1" x14ac:dyDescent="0.25"/>
    <row r="221" s="114" customFormat="1" x14ac:dyDescent="0.25"/>
    <row r="222" s="114" customFormat="1" x14ac:dyDescent="0.25"/>
    <row r="223" s="114" customFormat="1" x14ac:dyDescent="0.25"/>
    <row r="224" s="114" customFormat="1" x14ac:dyDescent="0.25"/>
    <row r="225" s="114" customFormat="1" x14ac:dyDescent="0.25"/>
    <row r="226" s="114" customFormat="1" x14ac:dyDescent="0.25"/>
    <row r="227" s="114" customFormat="1" x14ac:dyDescent="0.25"/>
    <row r="228" s="114" customFormat="1" x14ac:dyDescent="0.25"/>
    <row r="229" s="114" customFormat="1" x14ac:dyDescent="0.25"/>
    <row r="230" s="114" customFormat="1" x14ac:dyDescent="0.25"/>
    <row r="231" s="114" customFormat="1" x14ac:dyDescent="0.25"/>
    <row r="232" s="114" customFormat="1" x14ac:dyDescent="0.25"/>
    <row r="233" s="114" customFormat="1" x14ac:dyDescent="0.25"/>
    <row r="234" s="114" customFormat="1" x14ac:dyDescent="0.25"/>
    <row r="235" s="114" customFormat="1" x14ac:dyDescent="0.25"/>
    <row r="236" s="114" customFormat="1" x14ac:dyDescent="0.25"/>
    <row r="237" s="114" customFormat="1" x14ac:dyDescent="0.25"/>
    <row r="238" s="114" customFormat="1" x14ac:dyDescent="0.25"/>
    <row r="239" s="114" customFormat="1" x14ac:dyDescent="0.25"/>
    <row r="240" s="114" customFormat="1" x14ac:dyDescent="0.25"/>
    <row r="241" s="114" customFormat="1" x14ac:dyDescent="0.25"/>
    <row r="242" s="114" customFormat="1" x14ac:dyDescent="0.25"/>
    <row r="243" s="114" customFormat="1" x14ac:dyDescent="0.25"/>
    <row r="244" s="114" customFormat="1" x14ac:dyDescent="0.25"/>
    <row r="245" s="114" customFormat="1" x14ac:dyDescent="0.25"/>
    <row r="246" s="114" customFormat="1" x14ac:dyDescent="0.25"/>
    <row r="247" s="114" customFormat="1" x14ac:dyDescent="0.25"/>
    <row r="248" s="114" customFormat="1" x14ac:dyDescent="0.25"/>
    <row r="249" s="114" customFormat="1" x14ac:dyDescent="0.25"/>
    <row r="250" s="114" customFormat="1" x14ac:dyDescent="0.25"/>
    <row r="251" s="114" customFormat="1" x14ac:dyDescent="0.25"/>
    <row r="252" s="114" customFormat="1" x14ac:dyDescent="0.25"/>
    <row r="253" s="114" customFormat="1" x14ac:dyDescent="0.25"/>
    <row r="254" s="114" customFormat="1" x14ac:dyDescent="0.25"/>
    <row r="255" s="114" customFormat="1" x14ac:dyDescent="0.25"/>
    <row r="256" s="114" customFormat="1" x14ac:dyDescent="0.25"/>
    <row r="257" s="114" customFormat="1" x14ac:dyDescent="0.25"/>
    <row r="258" s="114" customFormat="1" x14ac:dyDescent="0.25"/>
    <row r="259" s="114" customFormat="1" x14ac:dyDescent="0.25"/>
    <row r="260" s="114" customFormat="1" x14ac:dyDescent="0.25"/>
    <row r="261" s="114" customFormat="1" x14ac:dyDescent="0.25"/>
    <row r="262" s="114" customFormat="1" x14ac:dyDescent="0.25"/>
    <row r="263" s="114" customFormat="1" x14ac:dyDescent="0.25"/>
    <row r="264" s="114" customFormat="1" x14ac:dyDescent="0.25"/>
    <row r="265" s="114" customFormat="1" x14ac:dyDescent="0.25"/>
    <row r="266" s="114" customFormat="1" x14ac:dyDescent="0.25"/>
    <row r="267" s="114" customFormat="1" x14ac:dyDescent="0.25"/>
    <row r="268" s="114" customFormat="1" x14ac:dyDescent="0.25"/>
    <row r="269" s="114" customFormat="1" x14ac:dyDescent="0.25"/>
    <row r="270" s="114" customFormat="1" x14ac:dyDescent="0.25"/>
    <row r="271" s="114" customFormat="1" x14ac:dyDescent="0.25"/>
    <row r="272" s="114" customFormat="1" x14ac:dyDescent="0.25"/>
    <row r="273" s="114" customFormat="1" x14ac:dyDescent="0.25"/>
    <row r="274" s="114" customFormat="1" x14ac:dyDescent="0.25"/>
    <row r="275" s="114" customFormat="1" x14ac:dyDescent="0.25"/>
    <row r="276" s="114" customFormat="1" x14ac:dyDescent="0.25"/>
    <row r="277" s="114" customFormat="1" x14ac:dyDescent="0.25"/>
    <row r="278" s="114" customFormat="1" x14ac:dyDescent="0.25"/>
    <row r="279" s="114" customFormat="1" x14ac:dyDescent="0.25"/>
    <row r="280" s="114" customFormat="1" x14ac:dyDescent="0.25"/>
    <row r="281" s="114" customFormat="1" x14ac:dyDescent="0.25"/>
    <row r="282" s="114" customFormat="1" x14ac:dyDescent="0.25"/>
    <row r="283" s="114" customFormat="1" x14ac:dyDescent="0.25"/>
    <row r="284" s="114" customFormat="1" x14ac:dyDescent="0.25"/>
    <row r="285" s="114" customFormat="1" x14ac:dyDescent="0.25"/>
    <row r="286" s="114" customFormat="1" x14ac:dyDescent="0.25"/>
    <row r="287" s="114" customFormat="1" x14ac:dyDescent="0.25"/>
    <row r="288" s="114" customFormat="1" x14ac:dyDescent="0.25"/>
    <row r="289" s="114" customFormat="1" x14ac:dyDescent="0.25"/>
    <row r="290" s="114" customFormat="1" x14ac:dyDescent="0.25"/>
    <row r="291" s="114" customFormat="1" x14ac:dyDescent="0.25"/>
    <row r="292" s="114" customFormat="1" x14ac:dyDescent="0.25"/>
    <row r="293" s="114" customFormat="1" x14ac:dyDescent="0.25"/>
    <row r="294" s="114" customFormat="1" x14ac:dyDescent="0.25"/>
    <row r="295" s="114" customFormat="1" x14ac:dyDescent="0.25"/>
    <row r="296" s="114" customFormat="1" x14ac:dyDescent="0.25"/>
    <row r="297" s="114" customFormat="1" x14ac:dyDescent="0.25"/>
    <row r="298" s="114" customFormat="1" x14ac:dyDescent="0.25"/>
    <row r="299" s="114" customFormat="1" x14ac:dyDescent="0.25"/>
    <row r="300" s="114" customFormat="1" x14ac:dyDescent="0.25"/>
    <row r="301" s="114" customFormat="1" x14ac:dyDescent="0.25"/>
  </sheetData>
  <sheetProtection selectLockedCells="1"/>
  <mergeCells count="21">
    <mergeCell ref="D3:F3"/>
    <mergeCell ref="D6:F6"/>
    <mergeCell ref="D7:F7"/>
    <mergeCell ref="D8:F8"/>
    <mergeCell ref="D9:F9"/>
    <mergeCell ref="A1:K1"/>
    <mergeCell ref="H10:H11"/>
    <mergeCell ref="I10:I11"/>
    <mergeCell ref="I22:AF22"/>
    <mergeCell ref="A30:J32"/>
    <mergeCell ref="A27:J28"/>
    <mergeCell ref="A20:J21"/>
    <mergeCell ref="A29:J29"/>
    <mergeCell ref="A19:D19"/>
    <mergeCell ref="G10:G11"/>
    <mergeCell ref="H23:AF23"/>
    <mergeCell ref="G3:J3"/>
    <mergeCell ref="G4:J4"/>
    <mergeCell ref="G5:J9"/>
    <mergeCell ref="D4:F4"/>
    <mergeCell ref="D5:F5"/>
  </mergeCells>
  <pageMargins left="0.25" right="0.25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FIntraDokument" ma:contentTypeID="0x01010084228864CFAF8F4496F010C927D7CC1A00CD6A84B4ABCF6A4B9097E539D5D3CB1A" ma:contentTypeVersion="6" ma:contentTypeDescription="Opret et nyt dokument." ma:contentTypeScope="" ma:versionID="310ed084a5ecc258f81394761fa14f01">
  <xsd:schema xmlns:xsd="http://www.w3.org/2001/XMLSchema" xmlns:xs="http://www.w3.org/2001/XMLSchema" xmlns:p="http://schemas.microsoft.com/office/2006/metadata/properties" xmlns:ns2="f78bac25-6ac9-4cb7-be78-11532ce06230" xmlns:ns3="46305aaa-e330-4c00-9077-609c993b8208" targetNamespace="http://schemas.microsoft.com/office/2006/metadata/properties" ma:root="true" ma:fieldsID="0ac815fcb30e99ecabefea3af4f2424e" ns2:_="" ns3:_="">
    <xsd:import namespace="f78bac25-6ac9-4cb7-be78-11532ce06230"/>
    <xsd:import namespace="46305aaa-e330-4c00-9077-609c993b8208"/>
    <xsd:element name="properties">
      <xsd:complexType>
        <xsd:sequence>
          <xsd:element name="documentManagement">
            <xsd:complexType>
              <xsd:all>
                <xsd:element ref="ns2:MaterialeType" minOccurs="0"/>
                <xsd:element ref="ns3:MediaServiceAuto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bac25-6ac9-4cb7-be78-11532ce06230" elementFormDefault="qualified">
    <xsd:import namespace="http://schemas.microsoft.com/office/2006/documentManagement/types"/>
    <xsd:import namespace="http://schemas.microsoft.com/office/infopath/2007/PartnerControls"/>
    <xsd:element name="MaterialeType" ma:index="8" nillable="true" ma:displayName="MaterialeType" ma:default="DFdokument" ma:description="Giver mulighed for at specificere en til flere materialetyper" ma:internalName="MaterialeTyp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Fdokument"/>
                    <xsd:enumeration value="Præsentationsmateriale"/>
                    <xsd:enumeration value="Organisationsdiagram"/>
                    <xsd:enumeration value="Brochure"/>
                    <xsd:enumeration value="Salgsmaterialer"/>
                    <xsd:enumeration value="PowerPoint"/>
                    <xsd:enumeration value="Lovgivning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05aaa-e330-4c00-9077-609c993b8208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9" nillable="true" ma:displayName="Tags" ma:internalName="MediaServiceAutoTags" ma:readOnly="true">
      <xsd:simpleType>
        <xsd:restriction base="dms:Text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terialeType xmlns="f78bac25-6ac9-4cb7-be78-11532ce06230">
      <Value>DFdokument</Value>
    </MaterialeType>
  </documentManagement>
</p:properties>
</file>

<file path=customXml/itemProps1.xml><?xml version="1.0" encoding="utf-8"?>
<ds:datastoreItem xmlns:ds="http://schemas.openxmlformats.org/officeDocument/2006/customXml" ds:itemID="{27BCBA24-E13D-4CC2-A76C-4BAB83CA0F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8bac25-6ac9-4cb7-be78-11532ce06230"/>
    <ds:schemaRef ds:uri="46305aaa-e330-4c00-9077-609c993b82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FFE697-A084-4A46-8F47-CE8032CC0A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EEB48E-A878-4578-8828-62444C47C9C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78bac25-6ac9-4cb7-be78-11532ce0623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15</vt:i4>
      </vt:variant>
    </vt:vector>
  </HeadingPairs>
  <TitlesOfParts>
    <vt:vector size="18" baseType="lpstr">
      <vt:lpstr>Virksomhedsoplysninger</vt:lpstr>
      <vt:lpstr>Transport - First</vt:lpstr>
      <vt:lpstr>TIlbud</vt:lpstr>
      <vt:lpstr>_1_10</vt:lpstr>
      <vt:lpstr>_100_150</vt:lpstr>
      <vt:lpstr>_11_20</vt:lpstr>
      <vt:lpstr>_150_200</vt:lpstr>
      <vt:lpstr>_200_250</vt:lpstr>
      <vt:lpstr>_21_50</vt:lpstr>
      <vt:lpstr>_51_99</vt:lpstr>
      <vt:lpstr>_J_29</vt:lpstr>
      <vt:lpstr>Antal_ansatte</vt:lpstr>
      <vt:lpstr>Risikogruppe_1</vt:lpstr>
      <vt:lpstr>Risikogruppe_2</vt:lpstr>
      <vt:lpstr>Risikogruppe_3</vt:lpstr>
      <vt:lpstr>Risikogruppe_4</vt:lpstr>
      <vt:lpstr>TIlbud!Udskriftsområde</vt:lpstr>
      <vt:lpstr>'Transport - First'!Udskriftsområde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Theis Ferdinandsen</dc:creator>
  <cp:lastModifiedBy>Din Forsikringsmægler</cp:lastModifiedBy>
  <cp:lastPrinted>2018-11-21T08:09:57Z</cp:lastPrinted>
  <dcterms:created xsi:type="dcterms:W3CDTF">2017-09-26T12:06:01Z</dcterms:created>
  <dcterms:modified xsi:type="dcterms:W3CDTF">2020-02-25T11:54:37Z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0x01010084228864CFAF8F4496F010C927D7CC1A00CD6A84B4ABCF6A4B9097E539D5D3CB1A</vt:lpwstr>
  </property>
</Properties>
</file>