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Denne_projektmappe" defaultThemeVersion="166925"/>
  <mc:AlternateContent xmlns:mc="http://schemas.openxmlformats.org/markup-compatibility/2006">
    <mc:Choice Requires="x15">
      <x15ac:absPath xmlns:x15ac="http://schemas.microsoft.com/office/spreadsheetml/2010/11/ac" url="C:\Users\Assistent\Downloads\"/>
    </mc:Choice>
  </mc:AlternateContent>
  <xr:revisionPtr revIDLastSave="0" documentId="8_{9482E2E4-2D58-4213-8F63-46419AE3E056}" xr6:coauthVersionLast="45" xr6:coauthVersionMax="45" xr10:uidLastSave="{00000000-0000-0000-0000-000000000000}"/>
  <bookViews>
    <workbookView xWindow="-120" yWindow="-120" windowWidth="29040" windowHeight="15840" xr2:uid="{00000000-000D-0000-FFFF-FFFF00000000}"/>
  </bookViews>
  <sheets>
    <sheet name="Virksomhedsoplysninger" sheetId="1" r:id="rId1"/>
    <sheet name="Retshjælp" sheetId="3" r:id="rId2"/>
    <sheet name="Tilbud" sheetId="2" r:id="rId3"/>
    <sheet name="Betingelser" sheetId="4" r:id="rId4"/>
    <sheet name="Produktinfo" sheetId="5" r:id="rId5"/>
  </sheets>
  <externalReferences>
    <externalReference r:id="rId6"/>
  </externalReferences>
  <definedNames>
    <definedName name="_1_10">Retshjælp!$J$27:$M$27</definedName>
    <definedName name="_100_150">Retshjælp!$J$31:$M$31</definedName>
    <definedName name="_11_20">Retshjælp!$J$28:$M$28</definedName>
    <definedName name="_150_200">Retshjælp!$J$32:$M$32</definedName>
    <definedName name="_200_250">Retshjælp!$J$33:$M$33</definedName>
    <definedName name="_21_50">Retshjælp!$J$29:$M$29</definedName>
    <definedName name="_51_99">Retshjælp!$J$30:$M$30</definedName>
    <definedName name="_J_29">Retshjælp!$J$27</definedName>
    <definedName name="Antal_ansatte">Retshjælp!$J$27:$M$33</definedName>
    <definedName name="Risikogruppe_1">Retshjælp!$J$27:$J$33</definedName>
    <definedName name="Risikogruppe_2">Retshjælp!$K$27:$K$33</definedName>
    <definedName name="Risikogruppe_3">Retshjælp!$L$27:$L$33</definedName>
    <definedName name="Risikogruppe_4">Retshjælp!$M$27:$M$33</definedName>
    <definedName name="_xlnm.Print_Area" localSheetId="2">Tilbud!$A$1:$AK$44</definedName>
    <definedName name="Z_997F8098_7ACF_4DFD_B9CD_34B3B33A93E9_.wvu.Cols" localSheetId="1" hidden="1">Retshjælp!$F:$U,Retshjælp!$W:$W</definedName>
    <definedName name="Z_997F8098_7ACF_4DFD_B9CD_34B3B33A93E9_.wvu.Rows" localSheetId="1" hidden="1">Retshjælp!$25:$25,Retshjælp!$28:$32</definedName>
    <definedName name="Z_997F8098_7ACF_4DFD_B9CD_34B3B33A93E9_.wvu.Rows" localSheetId="0" hidden="1">Virksomhedsoplysninger!$20:$21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5" i="3" l="1"/>
  <c r="E38" i="3"/>
  <c r="B8" i="3" l="1"/>
  <c r="C8" i="2"/>
  <c r="P21" i="3" l="1"/>
  <c r="H4" i="2" l="1"/>
  <c r="C10" i="3" l="1"/>
  <c r="A10" i="3"/>
  <c r="C9" i="2" l="1"/>
  <c r="C7" i="2"/>
  <c r="C6" i="2"/>
  <c r="C5" i="2"/>
  <c r="C4" i="2"/>
  <c r="B9" i="3"/>
  <c r="B7" i="3"/>
  <c r="B6" i="3"/>
  <c r="B5" i="3"/>
  <c r="A34" i="2" l="1"/>
  <c r="I15" i="2"/>
  <c r="A17" i="2"/>
  <c r="I16" i="2"/>
  <c r="M35" i="3"/>
  <c r="M34" i="3"/>
  <c r="B4" i="3" l="1"/>
  <c r="I14" i="2" l="1"/>
  <c r="I13" i="2"/>
  <c r="I12" i="2"/>
  <c r="C11" i="2"/>
  <c r="O30" i="3"/>
  <c r="O32" i="3" s="1"/>
  <c r="N30" i="3"/>
  <c r="N31" i="3" s="1"/>
  <c r="O31" i="3" s="1"/>
  <c r="M26" i="3"/>
  <c r="P23" i="3"/>
  <c r="P22" i="3"/>
  <c r="P20" i="3"/>
  <c r="M20" i="3" s="1"/>
  <c r="C3" i="1"/>
  <c r="B3" i="3" l="1"/>
  <c r="C3" i="2"/>
  <c r="M21" i="3"/>
  <c r="M22" i="3" l="1"/>
  <c r="M23" i="3" s="1"/>
  <c r="E27" i="3" s="1"/>
  <c r="E28" i="3" s="1"/>
  <c r="E29" i="3" l="1"/>
  <c r="E30" i="3" l="1"/>
  <c r="E36" i="3" s="1"/>
  <c r="I21" i="2" l="1"/>
  <c r="E37" i="3"/>
</calcChain>
</file>

<file path=xl/sharedStrings.xml><?xml version="1.0" encoding="utf-8"?>
<sst xmlns="http://schemas.openxmlformats.org/spreadsheetml/2006/main" count="92" uniqueCount="72">
  <si>
    <t>Virksomhedsoplysninger</t>
  </si>
  <si>
    <t>Dato</t>
  </si>
  <si>
    <t>Firmanavn</t>
  </si>
  <si>
    <t>Adresse</t>
  </si>
  <si>
    <t>Postnr. og by</t>
  </si>
  <si>
    <t>Tlf. (firma)</t>
  </si>
  <si>
    <t>Tlf.</t>
  </si>
  <si>
    <t>Mail</t>
  </si>
  <si>
    <t>Tilbudsdato</t>
  </si>
  <si>
    <t>CVR. nr.</t>
  </si>
  <si>
    <t>Årlig præmie:</t>
  </si>
  <si>
    <t>Erklæring:</t>
  </si>
  <si>
    <t>Accept af tilbud</t>
  </si>
  <si>
    <t>Retshjælp</t>
  </si>
  <si>
    <t>Email</t>
  </si>
  <si>
    <t>CVR.nr.</t>
  </si>
  <si>
    <t>Anfør venligst</t>
  </si>
  <si>
    <t>Mere end 2</t>
  </si>
  <si>
    <t>Vælg risikogruppe</t>
  </si>
  <si>
    <t>Risikogruppe</t>
  </si>
  <si>
    <t>Risikogruppe 1 - Kontor/administration</t>
  </si>
  <si>
    <t>Risikogruppe 1 - kontor/administration</t>
  </si>
  <si>
    <t>Number of employees</t>
  </si>
  <si>
    <t>Risikogruppe 1</t>
  </si>
  <si>
    <t>Risikogruppe 2</t>
  </si>
  <si>
    <t>Risikogruppe 3</t>
  </si>
  <si>
    <t>Risikogruppe 4</t>
  </si>
  <si>
    <t>Antal ansatte:</t>
  </si>
  <si>
    <t>Risikogruppe 2 - Handel og produktion</t>
  </si>
  <si>
    <t>Forsikringssum:</t>
  </si>
  <si>
    <t>Risikogruppe 3 - Håndværker/entreprenør, montør, vognmand/chauffør og personlig pleje/behandling</t>
  </si>
  <si>
    <t>Max. sum pr. sag:</t>
  </si>
  <si>
    <t>Risikogruppe 4 - Professionelle rådgivere - Fx advokat, revisor, arkitekter</t>
  </si>
  <si>
    <t>Max. sum pr. år:</t>
  </si>
  <si>
    <t>Max sum pr. sag må ikke overstige 3x max sum pr. år. - Dog gerne 150.000 pr. sag og 500.000 pr. år.</t>
  </si>
  <si>
    <t>x</t>
  </si>
  <si>
    <t>Antal ansatte</t>
  </si>
  <si>
    <t>Betingelser</t>
  </si>
  <si>
    <t>Produktinfo</t>
  </si>
  <si>
    <t xml:space="preserve">Tilbud - Retshjælpsforsikring </t>
  </si>
  <si>
    <t>Selvrisiko - 10% af erstatningsbeløb, minimum DKK 5.000 pr. skade/instans</t>
  </si>
  <si>
    <t>Cvr.nr.</t>
  </si>
  <si>
    <t>Bemærkninger på tilbuddet</t>
  </si>
  <si>
    <t>Bemærkninger der ikke skal på tilbuddet.</t>
  </si>
  <si>
    <t>Dækningsområde:</t>
  </si>
  <si>
    <t>Danmark</t>
  </si>
  <si>
    <t xml:space="preserve">Danmark, Sverige, Norge og Finland </t>
  </si>
  <si>
    <t>Geografisk område</t>
  </si>
  <si>
    <t>Ja</t>
  </si>
  <si>
    <t>Nej</t>
  </si>
  <si>
    <t xml:space="preserve">Tvister </t>
  </si>
  <si>
    <t>Dækningsområde</t>
  </si>
  <si>
    <t>Udvidelse af forsikring:</t>
  </si>
  <si>
    <t>Uanset forsikringsbetingelserne, er denne forsikring udvidet til at dække tvister, hvor årsagen til retssagen er indtruffet inden nytegningsdato for denne police. Dog gælder følgende undtagelser:
1. Alle tvister, hvor begrundelsen for retssagen sker 3 år eller mere før nytegningsdato, er undtaget
2. Alle potentielle eller faktiske krav, hvor de omstændigheder, der giver anledning til sådanne krav, var kendt for den forsikrede forud for nytegningsdatoen, er undtaget.</t>
  </si>
  <si>
    <t>Medforsikret virksomhed:</t>
  </si>
  <si>
    <t>Ikraft dato:</t>
  </si>
  <si>
    <t>Hvis der har været mere end 1 retstvist, skal First Marine kontaktes for godkendense.</t>
  </si>
  <si>
    <t>Bemærkninger til tilbuddet:</t>
  </si>
  <si>
    <t>Risikooplysninger/kriterier for indtegning:</t>
  </si>
  <si>
    <t>Der må maksimalt have været 1 retstvist indenfor de sidste 3 år</t>
  </si>
  <si>
    <t>Skal forsikringen udvides til at dække tvister, hvor begrundelsen til retssagen er 3 år inden ikraftdato?</t>
  </si>
  <si>
    <t>Forudsætninger for tegning af forsikring</t>
  </si>
  <si>
    <t>Virksomheden skal være beliggende i Danmark samt have en fast adresse i Danmark.</t>
  </si>
  <si>
    <t>Medforsik. Virksomhed. Navn, Cvr.nr.</t>
  </si>
  <si>
    <t>Navn, Cvr.nr.</t>
  </si>
  <si>
    <t>Dato og underskrift</t>
  </si>
  <si>
    <t xml:space="preserve"> </t>
  </si>
  <si>
    <t>Det er en forudsætning for tegning af forsikringen, at der maks har været en retstvist de sidste 3 år.</t>
  </si>
  <si>
    <t>Hovedforfald 1. Januar</t>
  </si>
  <si>
    <t>Max. sum pr. sag</t>
  </si>
  <si>
    <t>Max. sum pr. år</t>
  </si>
  <si>
    <t>Årlig præmie indeks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</si>
</sst>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quot;kr.&quot;\ #,##0"/>
    <numFmt numFmtId="166" formatCode="&quot;kr.&quot;\ #,##0.00"/>
    <numFmt numFmtId="167" formatCode="#,##0.00\ &quot;kr.&quot;"/>
  </numFmts>
  <fonts count="2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sz val="20"/>
      <color theme="1"/>
      <name val="Calibri"/>
      <family val="2"/>
      <scheme val="minor"/>
    </font>
    <font>
      <sz val="11"/>
      <name val="Calibri"/>
      <family val="2"/>
      <scheme val="minor"/>
    </font>
    <font>
      <b/>
      <i/>
      <sz val="8"/>
      <color theme="1"/>
      <name val="Calibri"/>
      <family val="2"/>
      <scheme val="minor"/>
    </font>
    <font>
      <b/>
      <sz val="18"/>
      <color rgb="FF555350"/>
      <name val="Calibri"/>
      <family val="2"/>
      <scheme val="minor"/>
    </font>
    <font>
      <i/>
      <sz val="11"/>
      <color theme="1"/>
      <name val="Calibri"/>
      <family val="2"/>
      <scheme val="minor"/>
    </font>
    <font>
      <sz val="8"/>
      <color theme="1"/>
      <name val="Calibri"/>
      <family val="2"/>
      <scheme val="minor"/>
    </font>
    <font>
      <sz val="8.5"/>
      <color theme="1"/>
      <name val="Calibri"/>
      <family val="2"/>
      <scheme val="minor"/>
    </font>
    <font>
      <i/>
      <sz val="12"/>
      <color theme="1"/>
      <name val="Calibri"/>
      <family val="2"/>
      <scheme val="minor"/>
    </font>
    <font>
      <b/>
      <i/>
      <sz val="9"/>
      <color theme="1"/>
      <name val="Calibri"/>
      <family val="2"/>
      <scheme val="minor"/>
    </font>
    <font>
      <sz val="9"/>
      <color theme="1"/>
      <name val="Calibri"/>
      <family val="2"/>
      <scheme val="minor"/>
    </font>
    <font>
      <sz val="11"/>
      <color rgb="FFFF0000"/>
      <name val="Calibri"/>
      <family val="2"/>
      <scheme val="minor"/>
    </font>
    <font>
      <b/>
      <i/>
      <sz val="9"/>
      <color rgb="FFFF0000"/>
      <name val="Calibri"/>
      <family val="2"/>
      <scheme val="minor"/>
    </font>
    <font>
      <sz val="8"/>
      <color rgb="FFFF0000"/>
      <name val="Calibri"/>
      <family val="2"/>
      <scheme val="minor"/>
    </font>
    <font>
      <sz val="10"/>
      <color theme="1"/>
      <name val="Calibri"/>
      <family val="2"/>
      <scheme val="minor"/>
    </font>
    <font>
      <sz val="12"/>
      <color theme="1"/>
      <name val="Calibri"/>
      <family val="2"/>
      <scheme val="minor"/>
    </font>
    <font>
      <sz val="12"/>
      <color rgb="FFFF0000"/>
      <name val="Calibri"/>
      <family val="2"/>
      <scheme val="minor"/>
    </font>
    <font>
      <b/>
      <i/>
      <sz val="10"/>
      <color theme="1"/>
      <name val="Calibri"/>
      <family val="2"/>
      <scheme val="minor"/>
    </font>
  </fonts>
  <fills count="8">
    <fill>
      <patternFill patternType="none"/>
    </fill>
    <fill>
      <patternFill patternType="gray125"/>
    </fill>
    <fill>
      <patternFill patternType="solid">
        <fgColor rgb="FF84B7B9"/>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499984740745262"/>
        <bgColor indexed="64"/>
      </patternFill>
    </fill>
    <fill>
      <patternFill patternType="solid">
        <fgColor rgb="FF5C9E5A"/>
        <bgColor indexed="64"/>
      </patternFill>
    </fill>
    <fill>
      <patternFill patternType="solid">
        <fgColor rgb="FF5B9E5A"/>
        <bgColor indexed="64"/>
      </patternFill>
    </fill>
  </fills>
  <borders count="34">
    <border>
      <left/>
      <right/>
      <top/>
      <bottom/>
      <diagonal/>
    </border>
    <border>
      <left style="thin">
        <color theme="0"/>
      </left>
      <right style="thin">
        <color theme="0"/>
      </right>
      <top/>
      <bottom/>
      <diagonal/>
    </border>
    <border>
      <left style="thin">
        <color theme="0"/>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1"/>
      </bottom>
      <diagonal/>
    </border>
    <border>
      <left/>
      <right style="thin">
        <color theme="0"/>
      </right>
      <top style="thin">
        <color theme="0"/>
      </top>
      <bottom style="thin">
        <color theme="0" tint="-0.499984740745262"/>
      </bottom>
      <diagonal/>
    </border>
    <border>
      <left style="thin">
        <color theme="0"/>
      </left>
      <right/>
      <top style="thin">
        <color theme="0"/>
      </top>
      <bottom style="thin">
        <color theme="0" tint="-0.499984740745262"/>
      </bottom>
      <diagonal/>
    </border>
    <border>
      <left style="thin">
        <color theme="0"/>
      </left>
      <right style="thin">
        <color theme="0"/>
      </right>
      <top style="thin">
        <color theme="0"/>
      </top>
      <bottom style="thin">
        <color theme="0" tint="-0.499984740745262"/>
      </bottom>
      <diagonal/>
    </border>
    <border>
      <left/>
      <right style="thin">
        <color theme="0"/>
      </right>
      <top style="thin">
        <color theme="0" tint="-0.499984740745262"/>
      </top>
      <bottom style="thin">
        <color theme="0"/>
      </bottom>
      <diagonal/>
    </border>
    <border>
      <left/>
      <right/>
      <top/>
      <bottom style="thin">
        <color theme="0" tint="-0.499984740745262"/>
      </bottom>
      <diagonal/>
    </border>
    <border>
      <left style="thin">
        <color theme="0"/>
      </left>
      <right style="thin">
        <color theme="0"/>
      </right>
      <top/>
      <bottom style="thin">
        <color theme="0" tint="-0.499984740745262"/>
      </bottom>
      <diagonal/>
    </border>
    <border>
      <left/>
      <right/>
      <top style="thin">
        <color theme="0" tint="-0.499984740745262"/>
      </top>
      <bottom/>
      <diagonal/>
    </border>
    <border>
      <left/>
      <right/>
      <top style="thin">
        <color theme="0" tint="-0.499984740745262"/>
      </top>
      <bottom style="thin">
        <color theme="0" tint="-0.499984740745262"/>
      </bottom>
      <diagonal/>
    </border>
    <border>
      <left/>
      <right/>
      <top/>
      <bottom style="thin">
        <color indexed="64"/>
      </bottom>
      <diagonal/>
    </border>
    <border>
      <left/>
      <right style="thin">
        <color theme="0"/>
      </right>
      <top/>
      <bottom style="thin">
        <color rgb="FF84B7B9"/>
      </bottom>
      <diagonal/>
    </border>
    <border>
      <left/>
      <right/>
      <top style="thin">
        <color rgb="FF84B7B9"/>
      </top>
      <bottom style="thin">
        <color theme="1"/>
      </bottom>
      <diagonal/>
    </border>
    <border>
      <left/>
      <right style="thin">
        <color theme="0"/>
      </right>
      <top/>
      <bottom style="thin">
        <color theme="0" tint="-0.499984740745262"/>
      </bottom>
      <diagonal/>
    </border>
    <border>
      <left/>
      <right/>
      <top style="thin">
        <color theme="1"/>
      </top>
      <bottom/>
      <diagonal/>
    </border>
    <border>
      <left/>
      <right/>
      <top style="thin">
        <color theme="0" tint="-0.499984740745262"/>
      </top>
      <bottom style="thin">
        <color theme="0"/>
      </bottom>
      <diagonal/>
    </border>
    <border>
      <left style="thin">
        <color rgb="FF5B9E5A"/>
      </left>
      <right style="thin">
        <color rgb="FF5B9E5A"/>
      </right>
      <top style="thin">
        <color rgb="FF5B9E5A"/>
      </top>
      <bottom style="thin">
        <color rgb="FF5B9E5A"/>
      </bottom>
      <diagonal/>
    </border>
    <border>
      <left/>
      <right/>
      <top style="thin">
        <color rgb="FF5B9E5A"/>
      </top>
      <bottom style="thin">
        <color rgb="FF5B9E5A"/>
      </bottom>
      <diagonal/>
    </border>
    <border>
      <left/>
      <right style="thin">
        <color theme="0"/>
      </right>
      <top style="thin">
        <color rgb="FF5B9E5A"/>
      </top>
      <bottom style="thin">
        <color rgb="FF5B9E5A"/>
      </bottom>
      <diagonal/>
    </border>
  </borders>
  <cellStyleXfs count="1">
    <xf numFmtId="0" fontId="0" fillId="0" borderId="0"/>
  </cellStyleXfs>
  <cellXfs count="218">
    <xf numFmtId="0" fontId="0" fillId="0" borderId="0" xfId="0"/>
    <xf numFmtId="0" fontId="0" fillId="0" borderId="1" xfId="0" applyBorder="1"/>
    <xf numFmtId="0" fontId="0" fillId="0" borderId="1" xfId="0" applyFont="1" applyBorder="1" applyAlignment="1">
      <alignment horizontal="left"/>
    </xf>
    <xf numFmtId="0" fontId="0" fillId="0" borderId="2" xfId="0" applyBorder="1"/>
    <xf numFmtId="0" fontId="0" fillId="0" borderId="0" xfId="0" applyBorder="1"/>
    <xf numFmtId="0" fontId="3" fillId="0" borderId="0" xfId="0" applyFont="1" applyFill="1" applyBorder="1"/>
    <xf numFmtId="0" fontId="0" fillId="0" borderId="5" xfId="0" applyBorder="1"/>
    <xf numFmtId="0" fontId="0" fillId="0" borderId="0" xfId="0" applyFill="1"/>
    <xf numFmtId="0" fontId="0" fillId="4" borderId="0" xfId="0" applyFont="1" applyFill="1" applyBorder="1" applyAlignment="1">
      <alignment horizontal="left"/>
    </xf>
    <xf numFmtId="0" fontId="3" fillId="0" borderId="0" xfId="0" applyFont="1" applyFill="1" applyBorder="1" applyAlignment="1">
      <alignment horizontal="left" indent="1"/>
    </xf>
    <xf numFmtId="0" fontId="0" fillId="0" borderId="0" xfId="0" applyFont="1" applyFill="1" applyBorder="1" applyAlignment="1">
      <alignment horizontal="left" indent="1"/>
    </xf>
    <xf numFmtId="0" fontId="0" fillId="0" borderId="14" xfId="0" applyFill="1" applyBorder="1"/>
    <xf numFmtId="0" fontId="0" fillId="0" borderId="10" xfId="0" applyBorder="1"/>
    <xf numFmtId="0" fontId="0" fillId="0" borderId="14" xfId="0" applyBorder="1"/>
    <xf numFmtId="0" fontId="0" fillId="0" borderId="11" xfId="0" applyBorder="1"/>
    <xf numFmtId="0" fontId="3" fillId="4" borderId="0" xfId="0" applyFont="1" applyFill="1" applyBorder="1"/>
    <xf numFmtId="0" fontId="0" fillId="0" borderId="13" xfId="0" applyFont="1" applyBorder="1" applyAlignment="1" applyProtection="1">
      <alignment horizontal="left" indent="1"/>
      <protection locked="0"/>
    </xf>
    <xf numFmtId="0" fontId="0" fillId="0" borderId="4" xfId="0" applyFont="1" applyFill="1" applyBorder="1" applyAlignment="1">
      <alignment horizontal="left" indent="1"/>
    </xf>
    <xf numFmtId="0" fontId="0" fillId="0" borderId="15" xfId="0" applyFill="1" applyBorder="1"/>
    <xf numFmtId="0" fontId="0" fillId="0" borderId="6" xfId="0" applyFill="1" applyBorder="1"/>
    <xf numFmtId="0" fontId="0" fillId="4" borderId="0" xfId="0" applyFill="1" applyBorder="1"/>
    <xf numFmtId="0" fontId="0" fillId="4" borderId="12" xfId="0" applyFont="1" applyFill="1" applyBorder="1" applyAlignment="1">
      <alignment horizontal="left" indent="1"/>
    </xf>
    <xf numFmtId="0" fontId="0" fillId="0" borderId="3" xfId="0" applyFill="1" applyBorder="1"/>
    <xf numFmtId="0" fontId="0" fillId="0" borderId="12" xfId="0" applyFill="1" applyBorder="1"/>
    <xf numFmtId="0" fontId="0" fillId="0" borderId="0" xfId="0" applyFont="1" applyAlignment="1">
      <alignment vertical="top" wrapText="1"/>
    </xf>
    <xf numFmtId="0" fontId="0" fillId="0" borderId="9" xfId="0" applyFont="1" applyBorder="1" applyAlignment="1">
      <alignment vertical="top" wrapText="1"/>
    </xf>
    <xf numFmtId="0" fontId="0" fillId="0" borderId="4" xfId="0" applyFill="1" applyBorder="1"/>
    <xf numFmtId="0" fontId="0" fillId="0" borderId="9" xfId="0" applyFill="1" applyBorder="1"/>
    <xf numFmtId="0" fontId="0" fillId="0" borderId="14" xfId="0" applyFont="1" applyFill="1" applyBorder="1" applyAlignment="1">
      <alignment horizontal="left"/>
    </xf>
    <xf numFmtId="0" fontId="0" fillId="0" borderId="0" xfId="0" applyFont="1" applyAlignment="1">
      <alignment horizontal="left"/>
    </xf>
    <xf numFmtId="0" fontId="0" fillId="0" borderId="16" xfId="0" applyBorder="1"/>
    <xf numFmtId="0" fontId="3" fillId="0" borderId="0" xfId="0" applyFont="1"/>
    <xf numFmtId="0" fontId="0" fillId="0" borderId="0" xfId="0" applyFont="1"/>
    <xf numFmtId="0" fontId="0" fillId="0" borderId="17" xfId="0" applyFont="1" applyFill="1" applyBorder="1"/>
    <xf numFmtId="0" fontId="0" fillId="0" borderId="18" xfId="0" applyFont="1" applyBorder="1" applyAlignment="1">
      <alignment horizontal="left"/>
    </xf>
    <xf numFmtId="0" fontId="0" fillId="0" borderId="18" xfId="0" applyBorder="1"/>
    <xf numFmtId="0" fontId="0" fillId="0" borderId="19" xfId="0" applyBorder="1"/>
    <xf numFmtId="0" fontId="0" fillId="0" borderId="15" xfId="0" applyBorder="1"/>
    <xf numFmtId="0" fontId="0" fillId="0" borderId="22" xfId="0" applyBorder="1"/>
    <xf numFmtId="14" fontId="3" fillId="0" borderId="0" xfId="0" applyNumberFormat="1" applyFont="1"/>
    <xf numFmtId="0" fontId="3" fillId="0" borderId="0" xfId="0" applyFont="1" applyFill="1"/>
    <xf numFmtId="165" fontId="3" fillId="0" borderId="0" xfId="0" applyNumberFormat="1" applyFont="1" applyFill="1"/>
    <xf numFmtId="0" fontId="3" fillId="0" borderId="0" xfId="0" applyFont="1" applyBorder="1"/>
    <xf numFmtId="0" fontId="0" fillId="4" borderId="21" xfId="0" applyFill="1" applyBorder="1" applyAlignment="1">
      <alignment horizontal="left"/>
    </xf>
    <xf numFmtId="0" fontId="0" fillId="4" borderId="21" xfId="0" applyFill="1" applyBorder="1" applyAlignment="1">
      <alignment horizontal="left" vertical="top"/>
    </xf>
    <xf numFmtId="0" fontId="0" fillId="0" borderId="0" xfId="0" applyNumberFormat="1" applyBorder="1"/>
    <xf numFmtId="165" fontId="3" fillId="0" borderId="0" xfId="0" applyNumberFormat="1" applyFont="1"/>
    <xf numFmtId="0" fontId="0" fillId="0" borderId="21" xfId="0" applyFont="1" applyBorder="1" applyAlignment="1">
      <alignment vertical="center"/>
    </xf>
    <xf numFmtId="0" fontId="0" fillId="0" borderId="21" xfId="0" applyFont="1" applyBorder="1" applyAlignment="1">
      <alignment horizontal="left"/>
    </xf>
    <xf numFmtId="0" fontId="0" fillId="0" borderId="21" xfId="0" applyBorder="1"/>
    <xf numFmtId="165" fontId="0" fillId="3" borderId="21" xfId="0" applyNumberFormat="1" applyFont="1" applyFill="1" applyBorder="1" applyProtection="1">
      <protection locked="0"/>
    </xf>
    <xf numFmtId="0" fontId="0" fillId="0" borderId="0" xfId="0" applyFont="1" applyBorder="1" applyAlignment="1">
      <alignment vertical="center"/>
    </xf>
    <xf numFmtId="0" fontId="11" fillId="0" borderId="23" xfId="0" applyFont="1" applyBorder="1" applyAlignment="1">
      <alignment horizontal="left"/>
    </xf>
    <xf numFmtId="0" fontId="11" fillId="0" borderId="23" xfId="0" applyFont="1" applyBorder="1" applyAlignment="1" applyProtection="1">
      <alignment horizontal="left"/>
      <protection locked="0"/>
    </xf>
    <xf numFmtId="165" fontId="0" fillId="3" borderId="23" xfId="0" applyNumberFormat="1" applyFont="1" applyFill="1" applyBorder="1" applyAlignment="1" applyProtection="1">
      <alignment horizontal="right"/>
      <protection locked="0"/>
    </xf>
    <xf numFmtId="0" fontId="0" fillId="0" borderId="0" xfId="0" applyBorder="1" applyAlignment="1">
      <alignment horizontal="right"/>
    </xf>
    <xf numFmtId="0" fontId="0" fillId="0" borderId="0" xfId="0" applyFont="1" applyBorder="1"/>
    <xf numFmtId="0" fontId="2" fillId="0" borderId="0" xfId="0" applyFont="1" applyFill="1" applyBorder="1" applyAlignment="1">
      <alignment horizontal="left" vertical="top" wrapText="1"/>
    </xf>
    <xf numFmtId="0" fontId="2" fillId="0" borderId="0" xfId="0" applyFont="1" applyFill="1" applyBorder="1" applyAlignment="1">
      <alignment vertical="top" wrapText="1"/>
    </xf>
    <xf numFmtId="0" fontId="2" fillId="0" borderId="0" xfId="0" applyFont="1" applyBorder="1" applyAlignment="1">
      <alignment vertical="top"/>
    </xf>
    <xf numFmtId="49" fontId="3" fillId="0" borderId="0" xfId="0" applyNumberFormat="1" applyFont="1"/>
    <xf numFmtId="0" fontId="0" fillId="0" borderId="0" xfId="0" applyFont="1" applyFill="1" applyBorder="1" applyAlignment="1">
      <alignment horizontal="left" vertical="top"/>
    </xf>
    <xf numFmtId="0" fontId="0" fillId="0" borderId="0" xfId="0" applyFont="1" applyFill="1" applyBorder="1" applyAlignment="1">
      <alignment vertical="top"/>
    </xf>
    <xf numFmtId="0" fontId="0" fillId="0" borderId="0" xfId="0" applyFont="1" applyBorder="1" applyAlignment="1">
      <alignment vertical="top"/>
    </xf>
    <xf numFmtId="0" fontId="7" fillId="0" borderId="0" xfId="0" applyFont="1"/>
    <xf numFmtId="0" fontId="0" fillId="0" borderId="0" xfId="0" applyAlignment="1">
      <alignment wrapText="1"/>
    </xf>
    <xf numFmtId="0" fontId="0" fillId="0" borderId="0" xfId="0" applyFont="1" applyAlignment="1">
      <alignment wrapText="1"/>
    </xf>
    <xf numFmtId="0" fontId="10" fillId="0" borderId="0" xfId="0" applyFont="1"/>
    <xf numFmtId="0" fontId="14" fillId="0" borderId="8" xfId="0" applyFont="1" applyBorder="1"/>
    <xf numFmtId="165" fontId="0" fillId="0" borderId="0" xfId="0" applyNumberFormat="1"/>
    <xf numFmtId="0" fontId="0" fillId="0" borderId="0" xfId="0" applyFont="1" applyBorder="1" applyAlignment="1">
      <alignment horizontal="left"/>
    </xf>
    <xf numFmtId="0" fontId="15" fillId="0" borderId="0" xfId="0" applyFont="1"/>
    <xf numFmtId="0" fontId="16" fillId="4" borderId="0" xfId="0" applyFont="1" applyFill="1" applyBorder="1" applyAlignment="1"/>
    <xf numFmtId="0" fontId="15" fillId="4" borderId="7" xfId="0" applyFont="1" applyFill="1" applyBorder="1" applyAlignment="1"/>
    <xf numFmtId="0" fontId="15" fillId="4" borderId="0" xfId="0" applyFont="1" applyFill="1" applyBorder="1" applyAlignment="1"/>
    <xf numFmtId="0" fontId="15" fillId="4" borderId="14" xfId="0" applyFont="1" applyFill="1" applyBorder="1" applyAlignment="1"/>
    <xf numFmtId="0" fontId="15" fillId="4" borderId="6" xfId="0" applyFont="1" applyFill="1" applyBorder="1" applyAlignment="1"/>
    <xf numFmtId="0" fontId="17" fillId="0" borderId="0" xfId="0" applyFont="1"/>
    <xf numFmtId="165" fontId="0" fillId="0" borderId="0" xfId="0" applyNumberFormat="1" applyFont="1" applyFill="1" applyBorder="1" applyAlignment="1">
      <alignment horizontal="right" vertical="top"/>
    </xf>
    <xf numFmtId="165" fontId="0" fillId="0" borderId="0" xfId="0" applyNumberFormat="1" applyFont="1" applyBorder="1"/>
    <xf numFmtId="165" fontId="0" fillId="0" borderId="0" xfId="0" applyNumberFormat="1" applyFont="1" applyFill="1" applyBorder="1" applyAlignment="1">
      <alignment horizontal="left" vertical="top"/>
    </xf>
    <xf numFmtId="165" fontId="0" fillId="0" borderId="0" xfId="0" applyNumberFormat="1" applyFont="1" applyBorder="1" applyAlignment="1">
      <alignment horizontal="left"/>
    </xf>
    <xf numFmtId="165" fontId="0" fillId="0" borderId="0" xfId="0" applyNumberFormat="1" applyFont="1" applyAlignment="1">
      <alignment horizontal="left"/>
    </xf>
    <xf numFmtId="0" fontId="13" fillId="0" borderId="26" xfId="0" applyFont="1" applyFill="1" applyBorder="1"/>
    <xf numFmtId="165" fontId="2" fillId="0" borderId="0" xfId="0" applyNumberFormat="1" applyFont="1" applyFill="1" applyBorder="1" applyAlignment="1">
      <alignment vertical="top" wrapText="1"/>
    </xf>
    <xf numFmtId="166" fontId="3" fillId="4" borderId="0" xfId="0" applyNumberFormat="1" applyFont="1" applyFill="1" applyBorder="1" applyProtection="1">
      <protection locked="0"/>
    </xf>
    <xf numFmtId="166" fontId="3" fillId="4" borderId="9" xfId="0" applyNumberFormat="1" applyFont="1" applyFill="1" applyBorder="1" applyProtection="1">
      <protection locked="0"/>
    </xf>
    <xf numFmtId="0" fontId="15" fillId="0" borderId="8" xfId="0" applyFont="1" applyBorder="1" applyAlignment="1"/>
    <xf numFmtId="0" fontId="15" fillId="4" borderId="12" xfId="0" applyFont="1" applyFill="1" applyBorder="1" applyAlignment="1"/>
    <xf numFmtId="0" fontId="0" fillId="4" borderId="0" xfId="0" applyFont="1" applyFill="1" applyBorder="1"/>
    <xf numFmtId="0" fontId="0" fillId="3" borderId="0" xfId="0" applyFill="1"/>
    <xf numFmtId="0" fontId="0" fillId="0" borderId="1" xfId="0" applyFill="1" applyBorder="1"/>
    <xf numFmtId="0" fontId="0" fillId="0" borderId="8" xfId="0" applyFont="1" applyBorder="1" applyAlignment="1">
      <alignment horizontal="left" indent="1"/>
    </xf>
    <xf numFmtId="0" fontId="0" fillId="0" borderId="8" xfId="0" applyBorder="1"/>
    <xf numFmtId="0" fontId="0" fillId="0" borderId="0" xfId="0" applyFont="1" applyFill="1" applyBorder="1"/>
    <xf numFmtId="165" fontId="0" fillId="0" borderId="0" xfId="0" applyNumberFormat="1" applyFont="1" applyFill="1"/>
    <xf numFmtId="0" fontId="18" fillId="0" borderId="0" xfId="0" applyFont="1"/>
    <xf numFmtId="0" fontId="0" fillId="0" borderId="0" xfId="0" applyNumberFormat="1" applyFont="1" applyFill="1"/>
    <xf numFmtId="165" fontId="0" fillId="0" borderId="0" xfId="0" applyNumberFormat="1" applyFont="1"/>
    <xf numFmtId="0" fontId="0" fillId="0" borderId="0" xfId="0" applyNumberFormat="1" applyFont="1"/>
    <xf numFmtId="9" fontId="0" fillId="0" borderId="0" xfId="0" applyNumberFormat="1" applyFont="1"/>
    <xf numFmtId="3" fontId="0" fillId="0" borderId="0" xfId="0" applyNumberFormat="1" applyFont="1"/>
    <xf numFmtId="49" fontId="0" fillId="0" borderId="0" xfId="0" applyNumberFormat="1" applyFont="1"/>
    <xf numFmtId="166" fontId="0" fillId="0" borderId="0" xfId="0" applyNumberFormat="1" applyFont="1" applyBorder="1" applyAlignment="1">
      <alignment vertical="top"/>
    </xf>
    <xf numFmtId="0" fontId="15" fillId="4" borderId="0" xfId="0" applyFont="1" applyFill="1" applyBorder="1"/>
    <xf numFmtId="0" fontId="0" fillId="0" borderId="0" xfId="0" applyAlignment="1">
      <alignment horizontal="right"/>
    </xf>
    <xf numFmtId="0" fontId="0" fillId="4" borderId="0" xfId="0" applyFill="1"/>
    <xf numFmtId="0" fontId="19" fillId="0" borderId="0" xfId="0" applyFont="1"/>
    <xf numFmtId="0" fontId="20" fillId="0" borderId="0" xfId="0" applyFont="1"/>
    <xf numFmtId="0" fontId="2" fillId="4" borderId="6" xfId="0" applyFont="1" applyFill="1" applyBorder="1"/>
    <xf numFmtId="0" fontId="3" fillId="4" borderId="7" xfId="0" applyFont="1" applyFill="1" applyBorder="1"/>
    <xf numFmtId="0" fontId="0" fillId="4" borderId="8" xfId="0" applyFont="1" applyFill="1" applyBorder="1" applyAlignment="1" applyProtection="1">
      <alignment horizontal="left" indent="1"/>
      <protection locked="0"/>
    </xf>
    <xf numFmtId="0" fontId="0" fillId="4" borderId="4" xfId="0" applyFill="1" applyBorder="1"/>
    <xf numFmtId="0" fontId="0" fillId="4" borderId="3" xfId="0" applyFill="1" applyBorder="1"/>
    <xf numFmtId="0" fontId="0" fillId="4" borderId="2" xfId="0" applyFill="1" applyBorder="1"/>
    <xf numFmtId="0" fontId="3" fillId="4" borderId="13" xfId="0" applyFont="1" applyFill="1" applyBorder="1"/>
    <xf numFmtId="49" fontId="6" fillId="4" borderId="8" xfId="0" applyNumberFormat="1" applyFont="1" applyFill="1" applyBorder="1" applyAlignment="1" applyProtection="1">
      <alignment horizontal="left" indent="1"/>
      <protection locked="0"/>
    </xf>
    <xf numFmtId="0" fontId="0" fillId="4" borderId="11" xfId="0" applyFill="1" applyBorder="1"/>
    <xf numFmtId="0" fontId="0" fillId="4" borderId="14" xfId="0" applyFill="1" applyBorder="1"/>
    <xf numFmtId="0" fontId="21" fillId="0" borderId="0" xfId="0" applyFont="1"/>
    <xf numFmtId="0" fontId="7" fillId="0" borderId="0" xfId="0" applyFont="1" applyFill="1" applyBorder="1" applyAlignment="1">
      <alignment vertical="top"/>
    </xf>
    <xf numFmtId="0" fontId="9" fillId="0" borderId="0" xfId="0" applyFont="1" applyBorder="1" applyAlignment="1"/>
    <xf numFmtId="1" fontId="0" fillId="0" borderId="0" xfId="0" applyNumberFormat="1" applyBorder="1" applyAlignment="1">
      <alignment horizontal="left"/>
    </xf>
    <xf numFmtId="0" fontId="0" fillId="4" borderId="0" xfId="0" applyFill="1" applyBorder="1" applyAlignment="1">
      <alignment horizontal="left"/>
    </xf>
    <xf numFmtId="0" fontId="0" fillId="3" borderId="0" xfId="0" applyFill="1" applyAlignment="1" applyProtection="1">
      <alignment horizontal="right"/>
      <protection locked="0"/>
    </xf>
    <xf numFmtId="0" fontId="0" fillId="5" borderId="0" xfId="0" applyFill="1"/>
    <xf numFmtId="0" fontId="0" fillId="0" borderId="0" xfId="0" applyFont="1" applyFill="1" applyBorder="1" applyAlignment="1">
      <alignment wrapText="1"/>
    </xf>
    <xf numFmtId="3" fontId="0" fillId="0" borderId="0" xfId="0" applyNumberFormat="1" applyFont="1" applyFill="1" applyBorder="1"/>
    <xf numFmtId="0" fontId="0" fillId="0" borderId="0" xfId="0" applyFont="1" applyFill="1"/>
    <xf numFmtId="3" fontId="0" fillId="0" borderId="0" xfId="0" applyNumberFormat="1" applyFont="1" applyFill="1"/>
    <xf numFmtId="0" fontId="0" fillId="5" borderId="0" xfId="0" applyFont="1" applyFill="1"/>
    <xf numFmtId="0" fontId="0" fillId="5" borderId="0" xfId="0" applyFont="1" applyFill="1" applyAlignment="1">
      <alignment wrapText="1"/>
    </xf>
    <xf numFmtId="0" fontId="0" fillId="5" borderId="0" xfId="0" applyFill="1" applyAlignment="1">
      <alignment wrapText="1"/>
    </xf>
    <xf numFmtId="0" fontId="0" fillId="4" borderId="0" xfId="0" applyFont="1" applyFill="1"/>
    <xf numFmtId="1" fontId="0" fillId="3" borderId="3" xfId="0" applyNumberFormat="1" applyFont="1" applyFill="1" applyBorder="1" applyAlignment="1" applyProtection="1">
      <alignment horizontal="left" indent="1"/>
      <protection locked="0"/>
    </xf>
    <xf numFmtId="1" fontId="0" fillId="3" borderId="12" xfId="0" applyNumberFormat="1" applyFont="1" applyFill="1" applyBorder="1" applyAlignment="1" applyProtection="1">
      <alignment horizontal="left" indent="1"/>
      <protection locked="0"/>
    </xf>
    <xf numFmtId="0" fontId="8" fillId="6" borderId="0" xfId="0" applyFont="1" applyFill="1" applyBorder="1" applyAlignment="1">
      <alignment vertical="center"/>
    </xf>
    <xf numFmtId="0" fontId="0" fillId="6" borderId="0" xfId="0" applyFill="1" applyBorder="1"/>
    <xf numFmtId="0" fontId="0" fillId="6" borderId="0" xfId="0" applyFill="1"/>
    <xf numFmtId="0" fontId="0" fillId="6" borderId="8" xfId="0" applyFill="1" applyBorder="1"/>
    <xf numFmtId="167" fontId="3" fillId="0" borderId="8" xfId="0" applyNumberFormat="1" applyFont="1" applyBorder="1" applyAlignment="1"/>
    <xf numFmtId="0" fontId="0" fillId="7" borderId="3" xfId="0" applyFill="1" applyBorder="1"/>
    <xf numFmtId="0" fontId="3" fillId="7" borderId="4" xfId="0" applyFont="1" applyFill="1" applyBorder="1"/>
    <xf numFmtId="0" fontId="0" fillId="7" borderId="6" xfId="0" applyFont="1" applyFill="1" applyBorder="1"/>
    <xf numFmtId="0" fontId="1" fillId="7" borderId="7" xfId="0" applyFont="1" applyFill="1" applyBorder="1"/>
    <xf numFmtId="0" fontId="0" fillId="7" borderId="10" xfId="0" applyFont="1" applyFill="1" applyBorder="1"/>
    <xf numFmtId="0" fontId="1" fillId="7" borderId="11" xfId="0" applyFont="1" applyFill="1" applyBorder="1"/>
    <xf numFmtId="0" fontId="0" fillId="7" borderId="10" xfId="0" applyFill="1" applyBorder="1" applyAlignment="1"/>
    <xf numFmtId="0" fontId="3" fillId="7" borderId="11" xfId="0" applyFont="1" applyFill="1" applyBorder="1" applyAlignment="1">
      <alignment horizontal="left" indent="1"/>
    </xf>
    <xf numFmtId="0" fontId="0" fillId="7" borderId="2" xfId="0" applyFont="1" applyFill="1" applyBorder="1" applyAlignment="1">
      <alignment horizontal="left"/>
    </xf>
    <xf numFmtId="0" fontId="3" fillId="7" borderId="13" xfId="0" applyFont="1" applyFill="1" applyBorder="1" applyAlignment="1">
      <alignment horizontal="left" indent="1"/>
    </xf>
    <xf numFmtId="0" fontId="0" fillId="7" borderId="0" xfId="0" applyFont="1" applyFill="1"/>
    <xf numFmtId="0" fontId="15" fillId="7" borderId="0" xfId="0" applyFont="1" applyFill="1"/>
    <xf numFmtId="0" fontId="12" fillId="7" borderId="27" xfId="0" applyFont="1" applyFill="1" applyBorder="1"/>
    <xf numFmtId="0" fontId="8" fillId="7" borderId="0" xfId="0" applyFont="1" applyFill="1" applyBorder="1" applyAlignment="1">
      <alignment vertical="center"/>
    </xf>
    <xf numFmtId="0" fontId="0" fillId="7" borderId="0" xfId="0" applyFill="1" applyBorder="1"/>
    <xf numFmtId="0" fontId="0" fillId="7" borderId="0" xfId="0" applyFont="1" applyFill="1" applyBorder="1"/>
    <xf numFmtId="0" fontId="0" fillId="7" borderId="0" xfId="0" applyFill="1" applyAlignment="1">
      <alignment horizontal="left"/>
    </xf>
    <xf numFmtId="0" fontId="0" fillId="7" borderId="0" xfId="0" applyFill="1" applyBorder="1" applyAlignment="1">
      <alignment horizontal="left"/>
    </xf>
    <xf numFmtId="0" fontId="0" fillId="7" borderId="21" xfId="0" applyFill="1" applyBorder="1" applyAlignment="1">
      <alignment horizontal="left"/>
    </xf>
    <xf numFmtId="0" fontId="0" fillId="7" borderId="0" xfId="0" applyFill="1"/>
    <xf numFmtId="0" fontId="6" fillId="7" borderId="31" xfId="0" applyFont="1" applyFill="1" applyBorder="1"/>
    <xf numFmtId="0" fontId="0" fillId="7" borderId="31" xfId="0" applyFill="1" applyBorder="1"/>
    <xf numFmtId="0" fontId="0" fillId="7" borderId="31" xfId="0" applyFont="1" applyFill="1" applyBorder="1"/>
    <xf numFmtId="0" fontId="1" fillId="7" borderId="31" xfId="0" applyFont="1" applyFill="1" applyBorder="1"/>
    <xf numFmtId="0" fontId="0" fillId="7" borderId="31" xfId="0" applyFill="1" applyBorder="1" applyAlignment="1">
      <alignment horizontal="left"/>
    </xf>
    <xf numFmtId="0" fontId="3" fillId="7" borderId="31" xfId="0" applyFont="1" applyFill="1" applyBorder="1" applyAlignment="1">
      <alignment horizontal="left" indent="1"/>
    </xf>
    <xf numFmtId="0" fontId="0" fillId="4" borderId="32" xfId="0" applyFill="1" applyBorder="1" applyAlignment="1">
      <alignment horizontal="left"/>
    </xf>
    <xf numFmtId="0" fontId="0" fillId="0" borderId="32" xfId="0" applyBorder="1"/>
    <xf numFmtId="165" fontId="0" fillId="0" borderId="32" xfId="0" applyNumberFormat="1" applyBorder="1"/>
    <xf numFmtId="165" fontId="0" fillId="0" borderId="0" xfId="0" applyNumberFormat="1" applyBorder="1"/>
    <xf numFmtId="0" fontId="13" fillId="0" borderId="33" xfId="0" applyFont="1" applyFill="1" applyBorder="1"/>
    <xf numFmtId="1" fontId="0" fillId="3" borderId="6" xfId="0" applyNumberFormat="1" applyFont="1" applyFill="1" applyBorder="1" applyAlignment="1" applyProtection="1">
      <alignment horizontal="left" vertical="top" wrapText="1" indent="1"/>
      <protection locked="0"/>
    </xf>
    <xf numFmtId="1" fontId="0" fillId="3" borderId="9" xfId="0" applyNumberFormat="1" applyFont="1" applyFill="1" applyBorder="1" applyAlignment="1" applyProtection="1">
      <alignment horizontal="left" vertical="top" wrapText="1" indent="1"/>
      <protection locked="0"/>
    </xf>
    <xf numFmtId="1" fontId="0" fillId="3" borderId="2" xfId="0" applyNumberFormat="1" applyFont="1" applyFill="1" applyBorder="1" applyAlignment="1" applyProtection="1">
      <alignment horizontal="left" vertical="top" wrapText="1" indent="1"/>
      <protection locked="0"/>
    </xf>
    <xf numFmtId="1" fontId="0" fillId="3" borderId="8" xfId="0" applyNumberFormat="1" applyFont="1" applyFill="1" applyBorder="1" applyAlignment="1" applyProtection="1">
      <alignment horizontal="left" vertical="top" wrapText="1" indent="1"/>
      <protection locked="0"/>
    </xf>
    <xf numFmtId="0" fontId="4" fillId="7" borderId="0" xfId="0" applyFont="1" applyFill="1" applyAlignment="1">
      <alignment horizontal="left" vertical="center"/>
    </xf>
    <xf numFmtId="0" fontId="0" fillId="3" borderId="0" xfId="0" applyFont="1" applyFill="1" applyAlignment="1" applyProtection="1">
      <alignment horizontal="left" vertical="top" wrapText="1"/>
      <protection locked="0"/>
    </xf>
    <xf numFmtId="0" fontId="0" fillId="3" borderId="0"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indent="1"/>
      <protection locked="0"/>
    </xf>
    <xf numFmtId="0" fontId="0" fillId="3" borderId="12" xfId="0" applyFont="1" applyFill="1" applyBorder="1" applyAlignment="1" applyProtection="1">
      <alignment horizontal="left" indent="1"/>
      <protection locked="0"/>
    </xf>
    <xf numFmtId="1" fontId="0" fillId="3" borderId="3" xfId="0" applyNumberFormat="1" applyFont="1" applyFill="1" applyBorder="1" applyAlignment="1" applyProtection="1">
      <alignment horizontal="left" indent="1"/>
      <protection locked="0"/>
    </xf>
    <xf numFmtId="1" fontId="0" fillId="3" borderId="12" xfId="0" applyNumberFormat="1" applyFont="1" applyFill="1" applyBorder="1" applyAlignment="1" applyProtection="1">
      <alignment horizontal="left" indent="1"/>
      <protection locked="0"/>
    </xf>
    <xf numFmtId="1" fontId="0" fillId="3" borderId="3" xfId="0" applyNumberFormat="1" applyFont="1" applyFill="1" applyBorder="1" applyAlignment="1" applyProtection="1">
      <alignment horizontal="left" wrapText="1" indent="1"/>
      <protection locked="0"/>
    </xf>
    <xf numFmtId="1" fontId="0" fillId="3" borderId="12" xfId="0" applyNumberFormat="1" applyFont="1" applyFill="1" applyBorder="1" applyAlignment="1" applyProtection="1">
      <alignment horizontal="left" wrapText="1" indent="1"/>
      <protection locked="0"/>
    </xf>
    <xf numFmtId="164" fontId="0" fillId="3" borderId="3" xfId="0" applyNumberFormat="1" applyFont="1" applyFill="1" applyBorder="1" applyAlignment="1" applyProtection="1">
      <alignment horizontal="left" indent="1"/>
    </xf>
    <xf numFmtId="164" fontId="0" fillId="3" borderId="12" xfId="0" applyNumberFormat="1" applyFont="1" applyFill="1" applyBorder="1" applyAlignment="1" applyProtection="1">
      <alignment horizontal="left" indent="1"/>
    </xf>
    <xf numFmtId="0" fontId="14" fillId="0" borderId="0" xfId="0" applyFont="1" applyAlignment="1">
      <alignment wrapText="1"/>
    </xf>
    <xf numFmtId="1" fontId="0" fillId="0" borderId="8" xfId="0" applyNumberFormat="1" applyFont="1" applyBorder="1" applyAlignment="1">
      <alignment horizontal="left" indent="1"/>
    </xf>
    <xf numFmtId="1" fontId="0" fillId="0" borderId="13" xfId="0" applyNumberFormat="1" applyFont="1" applyBorder="1" applyAlignment="1">
      <alignment horizontal="left" indent="1"/>
    </xf>
    <xf numFmtId="1" fontId="0" fillId="0" borderId="9" xfId="0" applyNumberFormat="1" applyFont="1" applyBorder="1" applyAlignment="1">
      <alignment horizontal="left" indent="1"/>
    </xf>
    <xf numFmtId="0" fontId="0" fillId="0" borderId="9" xfId="0" applyFont="1" applyBorder="1" applyAlignment="1">
      <alignment horizontal="left" indent="1"/>
    </xf>
    <xf numFmtId="0" fontId="0" fillId="0" borderId="7" xfId="0" applyFont="1" applyBorder="1" applyAlignment="1">
      <alignment horizontal="left" indent="1"/>
    </xf>
    <xf numFmtId="1" fontId="0" fillId="0" borderId="21" xfId="0" applyNumberFormat="1" applyFont="1" applyBorder="1" applyAlignment="1">
      <alignment horizontal="left" indent="1"/>
    </xf>
    <xf numFmtId="1" fontId="0" fillId="0" borderId="28" xfId="0" applyNumberFormat="1" applyFont="1" applyBorder="1" applyAlignment="1">
      <alignment horizontal="left" indent="1"/>
    </xf>
    <xf numFmtId="0" fontId="0" fillId="0" borderId="29" xfId="0" applyBorder="1" applyAlignment="1">
      <alignment wrapText="1"/>
    </xf>
    <xf numFmtId="0" fontId="0" fillId="0" borderId="0" xfId="0" applyAlignment="1">
      <alignment wrapText="1"/>
    </xf>
    <xf numFmtId="1" fontId="0" fillId="0" borderId="23" xfId="0" applyNumberFormat="1" applyBorder="1" applyAlignment="1">
      <alignment horizontal="left" vertical="top" wrapText="1"/>
    </xf>
    <xf numFmtId="1" fontId="0" fillId="0" borderId="0" xfId="0" applyNumberFormat="1" applyBorder="1" applyAlignment="1">
      <alignment horizontal="left" vertical="top" wrapText="1"/>
    </xf>
    <xf numFmtId="0" fontId="4" fillId="7" borderId="8" xfId="0" applyFont="1" applyFill="1" applyBorder="1" applyAlignment="1">
      <alignment horizontal="left" vertical="center"/>
    </xf>
    <xf numFmtId="0" fontId="5" fillId="7" borderId="8" xfId="0" applyFont="1" applyFill="1" applyBorder="1" applyAlignment="1">
      <alignment horizontal="left" vertical="center"/>
    </xf>
    <xf numFmtId="0" fontId="0" fillId="7" borderId="8" xfId="0" applyFont="1" applyFill="1" applyBorder="1" applyAlignment="1">
      <alignment horizontal="left"/>
    </xf>
    <xf numFmtId="0" fontId="10" fillId="3" borderId="24" xfId="0" applyFont="1" applyFill="1" applyBorder="1" applyAlignment="1" applyProtection="1">
      <alignment horizontal="left"/>
      <protection locked="0"/>
    </xf>
    <xf numFmtId="0" fontId="0" fillId="3" borderId="24" xfId="0" applyFill="1" applyBorder="1" applyAlignment="1" applyProtection="1">
      <alignment horizontal="left" vertical="top"/>
      <protection locked="0"/>
    </xf>
    <xf numFmtId="0" fontId="0" fillId="3" borderId="16" xfId="0" applyFill="1" applyBorder="1" applyAlignment="1" applyProtection="1">
      <alignment horizontal="right"/>
      <protection locked="0"/>
    </xf>
    <xf numFmtId="165" fontId="0" fillId="7" borderId="25" xfId="0" applyNumberFormat="1" applyFill="1" applyBorder="1" applyAlignment="1">
      <alignment horizontal="right"/>
    </xf>
    <xf numFmtId="0" fontId="0" fillId="0" borderId="12" xfId="0" applyFont="1" applyBorder="1" applyAlignment="1">
      <alignment horizontal="left" indent="1"/>
    </xf>
    <xf numFmtId="0" fontId="0" fillId="0" borderId="4" xfId="0" applyFont="1" applyBorder="1" applyAlignment="1">
      <alignment horizontal="left" indent="1"/>
    </xf>
    <xf numFmtId="164" fontId="0" fillId="0" borderId="30" xfId="0" applyNumberFormat="1" applyFont="1" applyBorder="1" applyAlignment="1">
      <alignment horizontal="left" indent="1"/>
    </xf>
    <xf numFmtId="164" fontId="0" fillId="0" borderId="20" xfId="0" applyNumberFormat="1" applyFont="1" applyBorder="1" applyAlignment="1">
      <alignment horizontal="left" indent="1"/>
    </xf>
    <xf numFmtId="0" fontId="0" fillId="3" borderId="0" xfId="0" applyFill="1" applyBorder="1"/>
    <xf numFmtId="1" fontId="0" fillId="0" borderId="0" xfId="0" applyNumberFormat="1" applyFont="1" applyBorder="1" applyAlignment="1">
      <alignment horizontal="left" indent="1"/>
    </xf>
    <xf numFmtId="0" fontId="0" fillId="0" borderId="0" xfId="0" applyFont="1" applyBorder="1" applyAlignment="1">
      <alignment horizontal="left" indent="1"/>
    </xf>
    <xf numFmtId="164" fontId="0" fillId="0" borderId="0" xfId="0" applyNumberFormat="1" applyFont="1" applyBorder="1" applyAlignment="1">
      <alignment horizontal="left" indent="1"/>
    </xf>
    <xf numFmtId="0" fontId="0" fillId="0" borderId="0" xfId="0" applyAlignment="1">
      <alignment horizontal="left" vertical="top"/>
    </xf>
    <xf numFmtId="3" fontId="10" fillId="0" borderId="0" xfId="0" applyNumberFormat="1" applyFont="1" applyBorder="1" applyAlignment="1">
      <alignment horizontal="right"/>
    </xf>
    <xf numFmtId="0" fontId="0" fillId="6" borderId="0" xfId="0" applyFill="1"/>
    <xf numFmtId="0" fontId="0" fillId="2" borderId="0" xfId="0" applyFill="1"/>
  </cellXfs>
  <cellStyles count="1">
    <cellStyle name="Normal" xfId="0" builtinId="0"/>
  </cellStyles>
  <dxfs count="0"/>
  <tableStyles count="0" defaultTableStyle="TableStyleMedium2" defaultPivotStyle="PivotStyleLight16"/>
  <colors>
    <mruColors>
      <color rgb="FF5B9E5A"/>
      <color rgb="FF5C9E5A"/>
      <color rgb="FF84B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329045</xdr:colOff>
      <xdr:row>0</xdr:row>
      <xdr:rowOff>0</xdr:rowOff>
    </xdr:from>
    <xdr:to>
      <xdr:col>5</xdr:col>
      <xdr:colOff>597477</xdr:colOff>
      <xdr:row>1</xdr:row>
      <xdr:rowOff>0</xdr:rowOff>
    </xdr:to>
    <xdr:pic>
      <xdr:nvPicPr>
        <xdr:cNvPr id="4" name="Billede 3">
          <a:extLst>
            <a:ext uri="{FF2B5EF4-FFF2-40B4-BE49-F238E27FC236}">
              <a16:creationId xmlns:a16="http://schemas.microsoft.com/office/drawing/2014/main" id="{E33137C7-75BE-4092-9214-1BC52BD401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65568" y="0"/>
          <a:ext cx="839932" cy="5455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1104900</xdr:colOff>
      <xdr:row>0</xdr:row>
      <xdr:rowOff>0</xdr:rowOff>
    </xdr:from>
    <xdr:to>
      <xdr:col>5</xdr:col>
      <xdr:colOff>38100</xdr:colOff>
      <xdr:row>0</xdr:row>
      <xdr:rowOff>447675</xdr:rowOff>
    </xdr:to>
    <xdr:pic>
      <xdr:nvPicPr>
        <xdr:cNvPr id="4" name="Billede 3">
          <a:extLst>
            <a:ext uri="{FF2B5EF4-FFF2-40B4-BE49-F238E27FC236}">
              <a16:creationId xmlns:a16="http://schemas.microsoft.com/office/drawing/2014/main" id="{0804B124-0AD8-434A-B2BC-C1BFA740D7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91075" y="0"/>
          <a:ext cx="933450" cy="447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26</xdr:row>
      <xdr:rowOff>9525</xdr:rowOff>
    </xdr:from>
    <xdr:to>
      <xdr:col>8</xdr:col>
      <xdr:colOff>1209676</xdr:colOff>
      <xdr:row>32</xdr:row>
      <xdr:rowOff>0</xdr:rowOff>
    </xdr:to>
    <xdr:sp macro="" textlink="">
      <xdr:nvSpPr>
        <xdr:cNvPr id="3" name="Tekstfelt 2">
          <a:extLst>
            <a:ext uri="{FF2B5EF4-FFF2-40B4-BE49-F238E27FC236}">
              <a16:creationId xmlns:a16="http://schemas.microsoft.com/office/drawing/2014/main" id="{00000000-0008-0000-0200-000003000000}"/>
            </a:ext>
          </a:extLst>
        </xdr:cNvPr>
        <xdr:cNvSpPr txBox="1"/>
      </xdr:nvSpPr>
      <xdr:spPr>
        <a:xfrm>
          <a:off x="1" y="6096000"/>
          <a:ext cx="6019800" cy="1133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Undertegnede erklærer, at jeg ikke har kendskab til skader eller tvister, der kan medfører krav mod denne forsikring, samt at alle spørgsmål er besvaret i overensstemmelse med sandheden. Jeg giver samtykke til at First/Din Forsikringsagent, må indhente oplysninger om mine nuværende eller tidligere forsikringer i andre forsikringsselskaber. First kan bruge oplysningerne til vurdering af, om og i givet fald på hvilke vilkår, forsikringen kan overtages/tegnes. Forsikringen starter anførte ikrafttrædelsesdato, dog tidligst fra datoen af modtagelse af begæring.</a:t>
          </a:r>
        </a:p>
      </xdr:txBody>
    </xdr:sp>
    <xdr:clientData/>
  </xdr:twoCellAnchor>
  <xdr:twoCellAnchor>
    <xdr:from>
      <xdr:col>37</xdr:col>
      <xdr:colOff>266700</xdr:colOff>
      <xdr:row>1</xdr:row>
      <xdr:rowOff>219075</xdr:rowOff>
    </xdr:from>
    <xdr:to>
      <xdr:col>39</xdr:col>
      <xdr:colOff>600075</xdr:colOff>
      <xdr:row>7</xdr:row>
      <xdr:rowOff>114300</xdr:rowOff>
    </xdr:to>
    <xdr:grpSp>
      <xdr:nvGrpSpPr>
        <xdr:cNvPr id="14" name="Gruppe 13">
          <a:extLst>
            <a:ext uri="{FF2B5EF4-FFF2-40B4-BE49-F238E27FC236}">
              <a16:creationId xmlns:a16="http://schemas.microsoft.com/office/drawing/2014/main" id="{00000000-0008-0000-0200-00000E000000}"/>
            </a:ext>
          </a:extLst>
        </xdr:cNvPr>
        <xdr:cNvGrpSpPr/>
      </xdr:nvGrpSpPr>
      <xdr:grpSpPr>
        <a:xfrm>
          <a:off x="6438900" y="809625"/>
          <a:ext cx="1552575" cy="1066800"/>
          <a:chOff x="7315200" y="952500"/>
          <a:chExt cx="1552575" cy="1219200"/>
        </a:xfrm>
      </xdr:grpSpPr>
      <xdr:grpSp>
        <xdr:nvGrpSpPr>
          <xdr:cNvPr id="15" name="Gruppe 14">
            <a:extLst>
              <a:ext uri="{FF2B5EF4-FFF2-40B4-BE49-F238E27FC236}">
                <a16:creationId xmlns:a16="http://schemas.microsoft.com/office/drawing/2014/main" id="{00000000-0008-0000-0200-00000F000000}"/>
              </a:ext>
            </a:extLst>
          </xdr:cNvPr>
          <xdr:cNvGrpSpPr/>
        </xdr:nvGrpSpPr>
        <xdr:grpSpPr>
          <a:xfrm>
            <a:off x="7315200" y="1771650"/>
            <a:ext cx="1552575" cy="400050"/>
            <a:chOff x="6048375" y="1819275"/>
            <a:chExt cx="1552575" cy="400050"/>
          </a:xfrm>
        </xdr:grpSpPr>
        <xdr:sp macro="[0]!Ark2.SEND_MAIL" textlink="">
          <xdr:nvSpPr>
            <xdr:cNvPr id="20" name="Tekstfelt 9">
              <a:extLst>
                <a:ext uri="{FF2B5EF4-FFF2-40B4-BE49-F238E27FC236}">
                  <a16:creationId xmlns:a16="http://schemas.microsoft.com/office/drawing/2014/main" id="{00000000-0008-0000-0200-000014000000}"/>
                </a:ext>
              </a:extLst>
            </xdr:cNvPr>
            <xdr:cNvSpPr txBox="1"/>
          </xdr:nvSpPr>
          <xdr:spPr>
            <a:xfrm>
              <a:off x="6048375" y="18192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Send i mail</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0]!Ark2.SEND_MAIL">
          <xdr:nvPicPr>
            <xdr:cNvPr id="21" name="Billede 20">
              <a:extLst>
                <a:ext uri="{FF2B5EF4-FFF2-40B4-BE49-F238E27FC236}">
                  <a16:creationId xmlns:a16="http://schemas.microsoft.com/office/drawing/2014/main" id="{00000000-0008-0000-0200-00001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27" t="20134" r="-2687" b="19461"/>
            <a:stretch/>
          </xdr:blipFill>
          <xdr:spPr>
            <a:xfrm>
              <a:off x="6086475" y="1876424"/>
              <a:ext cx="504825" cy="285751"/>
            </a:xfrm>
            <a:prstGeom prst="rect">
              <a:avLst/>
            </a:prstGeom>
          </xdr:spPr>
        </xdr:pic>
      </xdr:grpSp>
      <xdr:sp macro="[0]!Ark2.GEM_SOMPDF" textlink="">
        <xdr:nvSpPr>
          <xdr:cNvPr id="16" name="Tekstfelt 15">
            <a:extLst>
              <a:ext uri="{FF2B5EF4-FFF2-40B4-BE49-F238E27FC236}">
                <a16:creationId xmlns:a16="http://schemas.microsoft.com/office/drawing/2014/main" id="{00000000-0008-0000-0200-000010000000}"/>
              </a:ext>
            </a:extLst>
          </xdr:cNvPr>
          <xdr:cNvSpPr txBox="1"/>
        </xdr:nvSpPr>
        <xdr:spPr>
          <a:xfrm>
            <a:off x="7315200" y="13620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Gem som PDF</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0]!Ark2.GEM_SOMPDF">
        <xdr:nvPicPr>
          <xdr:cNvPr id="17" name="Billed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00924" y="1400174"/>
            <a:ext cx="323851" cy="323851"/>
          </a:xfrm>
          <a:prstGeom prst="rect">
            <a:avLst/>
          </a:prstGeom>
        </xdr:spPr>
      </xdr:pic>
      <xdr:sp macro="[0]!Ark2.udskriv" textlink="">
        <xdr:nvSpPr>
          <xdr:cNvPr id="18" name="Tekstfelt 17">
            <a:extLst>
              <a:ext uri="{FF2B5EF4-FFF2-40B4-BE49-F238E27FC236}">
                <a16:creationId xmlns:a16="http://schemas.microsoft.com/office/drawing/2014/main" id="{00000000-0008-0000-0200-000012000000}"/>
              </a:ext>
            </a:extLst>
          </xdr:cNvPr>
          <xdr:cNvSpPr txBox="1"/>
        </xdr:nvSpPr>
        <xdr:spPr>
          <a:xfrm>
            <a:off x="7315200" y="952500"/>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Udskriv tilbuddet</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0]!Ark2.udskriv">
        <xdr:nvPicPr>
          <xdr:cNvPr id="19" name="Billed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0926" y="1009651"/>
            <a:ext cx="304800" cy="304800"/>
          </a:xfrm>
          <a:prstGeom prst="rect">
            <a:avLst/>
          </a:prstGeom>
        </xdr:spPr>
      </xdr:pic>
    </xdr:grpSp>
    <xdr:clientData/>
  </xdr:twoCellAnchor>
  <xdr:twoCellAnchor editAs="oneCell">
    <xdr:from>
      <xdr:col>8</xdr:col>
      <xdr:colOff>571501</xdr:colOff>
      <xdr:row>0</xdr:row>
      <xdr:rowOff>0</xdr:rowOff>
    </xdr:from>
    <xdr:to>
      <xdr:col>37</xdr:col>
      <xdr:colOff>19050</xdr:colOff>
      <xdr:row>0</xdr:row>
      <xdr:rowOff>678137</xdr:rowOff>
    </xdr:to>
    <xdr:pic>
      <xdr:nvPicPr>
        <xdr:cNvPr id="5" name="Billede 4">
          <a:extLst>
            <a:ext uri="{FF2B5EF4-FFF2-40B4-BE49-F238E27FC236}">
              <a16:creationId xmlns:a16="http://schemas.microsoft.com/office/drawing/2014/main" id="{189D62FC-E2BE-44AA-A686-92102BEE9A8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162551" y="0"/>
          <a:ext cx="1028699" cy="6781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9525</xdr:colOff>
      <xdr:row>2</xdr:row>
      <xdr:rowOff>9525</xdr:rowOff>
    </xdr:from>
    <xdr:ext cx="5676900" cy="41426725"/>
    <xdr:sp macro="" textlink="">
      <xdr:nvSpPr>
        <xdr:cNvPr id="2" name="Tekstfelt 1">
          <a:extLst>
            <a:ext uri="{FF2B5EF4-FFF2-40B4-BE49-F238E27FC236}">
              <a16:creationId xmlns:a16="http://schemas.microsoft.com/office/drawing/2014/main" id="{00000000-0008-0000-0300-000002000000}"/>
            </a:ext>
          </a:extLst>
        </xdr:cNvPr>
        <xdr:cNvSpPr txBox="1"/>
      </xdr:nvSpPr>
      <xdr:spPr>
        <a:xfrm>
          <a:off x="9525" y="390525"/>
          <a:ext cx="5676900" cy="4142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 Erhverv Retshjælpsdækning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 </a:t>
          </a:r>
        </a:p>
        <a:p>
          <a:r>
            <a:rPr lang="da-DK" sz="1100" b="0" i="0" u="none" strike="noStrike" baseline="0">
              <a:solidFill>
                <a:schemeClr val="dk1"/>
              </a:solidFill>
              <a:latin typeface="+mn-lt"/>
              <a:ea typeface="+mn-ea"/>
              <a:cs typeface="+mn-cs"/>
            </a:rPr>
            <a:t> </a:t>
          </a:r>
          <a:r>
            <a:rPr lang="da-DK" sz="1100" b="1" i="0" u="none" strike="noStrike" baseline="0">
              <a:solidFill>
                <a:schemeClr val="dk1"/>
              </a:solidFill>
              <a:latin typeface="+mn-lt"/>
              <a:ea typeface="+mn-ea"/>
              <a:cs typeface="+mn-cs"/>
            </a:rPr>
            <a:t>Indholdsfortegnelse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1. Hvem er omfattet ........................................................................................................................... 2 </a:t>
          </a:r>
        </a:p>
        <a:p>
          <a:r>
            <a:rPr lang="da-DK" sz="1100" b="0" i="0" u="none" strike="noStrike" baseline="0">
              <a:solidFill>
                <a:schemeClr val="dk1"/>
              </a:solidFill>
              <a:latin typeface="+mn-lt"/>
              <a:ea typeface="+mn-ea"/>
              <a:cs typeface="+mn-cs"/>
            </a:rPr>
            <a:t>2. Hvilke tvister er dækket ................................................................................................................. 2 </a:t>
          </a:r>
        </a:p>
        <a:p>
          <a:r>
            <a:rPr lang="da-DK" sz="1100" b="0" i="0" u="none" strike="noStrike" baseline="0">
              <a:solidFill>
                <a:schemeClr val="dk1"/>
              </a:solidFill>
              <a:latin typeface="+mn-lt"/>
              <a:ea typeface="+mn-ea"/>
              <a:cs typeface="+mn-cs"/>
            </a:rPr>
            <a:t>3. Hvilke tvister er ikke dækket .......................................................................................................... 2 </a:t>
          </a:r>
        </a:p>
        <a:p>
          <a:r>
            <a:rPr lang="da-DK" sz="1100" b="0" i="0" u="none" strike="noStrike" baseline="0">
              <a:solidFill>
                <a:schemeClr val="dk1"/>
              </a:solidFill>
              <a:latin typeface="+mn-lt"/>
              <a:ea typeface="+mn-ea"/>
              <a:cs typeface="+mn-cs"/>
            </a:rPr>
            <a:t>4. Hvilke omkostninger er dækket ..................................................................................................... 2 </a:t>
          </a:r>
        </a:p>
        <a:p>
          <a:r>
            <a:rPr lang="da-DK" sz="1100" b="0" i="0" u="none" strike="noStrike" baseline="0">
              <a:solidFill>
                <a:schemeClr val="dk1"/>
              </a:solidFill>
              <a:latin typeface="+mn-lt"/>
              <a:ea typeface="+mn-ea"/>
              <a:cs typeface="+mn-cs"/>
            </a:rPr>
            <a:t>5. Hvilke omkostninger er ikke dækket .............................................................................................. 2 </a:t>
          </a:r>
        </a:p>
        <a:p>
          <a:r>
            <a:rPr lang="da-DK" sz="1100" b="0" i="0" u="none" strike="noStrike" baseline="0">
              <a:solidFill>
                <a:schemeClr val="dk1"/>
              </a:solidFill>
              <a:latin typeface="+mn-lt"/>
              <a:ea typeface="+mn-ea"/>
              <a:cs typeface="+mn-cs"/>
            </a:rPr>
            <a:t>6. Erstatning og selvrisiko ................................................................................................................... 3 </a:t>
          </a:r>
        </a:p>
        <a:p>
          <a:r>
            <a:rPr lang="da-DK" sz="1100" b="0" i="0" u="none" strike="noStrike" baseline="0">
              <a:solidFill>
                <a:schemeClr val="dk1"/>
              </a:solidFill>
              <a:latin typeface="+mn-lt"/>
              <a:ea typeface="+mn-ea"/>
              <a:cs typeface="+mn-cs"/>
            </a:rPr>
            <a:t>7. Fordeling af omkostninger ............................................................................................................. 3 </a:t>
          </a:r>
        </a:p>
        <a:p>
          <a:r>
            <a:rPr lang="da-DK" sz="1100" b="0" i="0" u="none" strike="noStrike" baseline="0">
              <a:solidFill>
                <a:schemeClr val="dk1"/>
              </a:solidFill>
              <a:latin typeface="+mn-lt"/>
              <a:ea typeface="+mn-ea"/>
              <a:cs typeface="+mn-cs"/>
            </a:rPr>
            <a:t>8. Forsikringstid .................................................................................................................................. 3 </a:t>
          </a:r>
        </a:p>
        <a:p>
          <a:r>
            <a:rPr lang="da-DK" sz="1100" b="0" i="0" u="none" strike="noStrike" baseline="0">
              <a:solidFill>
                <a:schemeClr val="dk1"/>
              </a:solidFill>
              <a:latin typeface="+mn-lt"/>
              <a:ea typeface="+mn-ea"/>
              <a:cs typeface="+mn-cs"/>
            </a:rPr>
            <a:t>9. Valg af advokat ............................................................................................................................... 3 </a:t>
          </a:r>
        </a:p>
        <a:p>
          <a:r>
            <a:rPr lang="da-DK" sz="1100" b="0" i="0" u="none" strike="noStrike" baseline="0">
              <a:solidFill>
                <a:schemeClr val="dk1"/>
              </a:solidFill>
              <a:latin typeface="+mn-lt"/>
              <a:ea typeface="+mn-ea"/>
              <a:cs typeface="+mn-cs"/>
            </a:rPr>
            <a:t>10. Anmeldelse til Selskabet .............................................................................................................. 4 </a:t>
          </a:r>
        </a:p>
        <a:p>
          <a:r>
            <a:rPr lang="da-DK" sz="1100" b="0" i="0" u="none" strike="noStrike" baseline="0">
              <a:solidFill>
                <a:schemeClr val="dk1"/>
              </a:solidFill>
              <a:latin typeface="+mn-lt"/>
              <a:ea typeface="+mn-ea"/>
              <a:cs typeface="+mn-cs"/>
            </a:rPr>
            <a:t>11. Fælles betingelser ........................................................................................................................ 4 </a:t>
          </a:r>
        </a:p>
        <a:p>
          <a:r>
            <a:rPr lang="da-DK" sz="1100" b="0" i="0" u="none" strike="noStrike" baseline="0">
              <a:solidFill>
                <a:schemeClr val="dk1"/>
              </a:solidFill>
              <a:latin typeface="+mn-lt"/>
              <a:ea typeface="+mn-ea"/>
              <a:cs typeface="+mn-cs"/>
            </a:rPr>
            <a:t>11.1. Generelle undtagelser ........................................................................................................... 4 </a:t>
          </a:r>
        </a:p>
        <a:p>
          <a:r>
            <a:rPr lang="da-DK" sz="1100" b="0" i="0" u="none" strike="noStrike" baseline="0">
              <a:solidFill>
                <a:schemeClr val="dk1"/>
              </a:solidFill>
              <a:latin typeface="+mn-lt"/>
              <a:ea typeface="+mn-ea"/>
              <a:cs typeface="+mn-cs"/>
            </a:rPr>
            <a:t>11.2 Betaling af forsikringen ........................................................................................................... 4 </a:t>
          </a:r>
        </a:p>
        <a:p>
          <a:r>
            <a:rPr lang="da-DK" sz="1100" b="0" i="0" u="none" strike="noStrike" baseline="0">
              <a:solidFill>
                <a:schemeClr val="dk1"/>
              </a:solidFill>
              <a:latin typeface="+mn-lt"/>
              <a:ea typeface="+mn-ea"/>
              <a:cs typeface="+mn-cs"/>
            </a:rPr>
            <a:t>11.3 Indeksregulering ..................................................................................................................... 4 </a:t>
          </a:r>
        </a:p>
        <a:p>
          <a:r>
            <a:rPr lang="da-DK" sz="1100" b="0" i="0" u="none" strike="noStrike" baseline="0">
              <a:solidFill>
                <a:schemeClr val="dk1"/>
              </a:solidFill>
              <a:latin typeface="+mn-lt"/>
              <a:ea typeface="+mn-ea"/>
              <a:cs typeface="+mn-cs"/>
            </a:rPr>
            <a:t>11.4 Forsikringens varighed og opsigelse ....................................................................................... 5 </a:t>
          </a:r>
        </a:p>
        <a:p>
          <a:r>
            <a:rPr lang="da-DK" sz="1100" b="0" i="0" u="none" strike="noStrike" baseline="0">
              <a:solidFill>
                <a:schemeClr val="dk1"/>
              </a:solidFill>
              <a:latin typeface="+mn-lt"/>
              <a:ea typeface="+mn-ea"/>
              <a:cs typeface="+mn-cs"/>
            </a:rPr>
            <a:t>11.5 Ændring af betingelser eller præmie ...................................................................................... 5 </a:t>
          </a:r>
        </a:p>
        <a:p>
          <a:r>
            <a:rPr lang="da-DK" sz="1100" b="0" i="0" u="none" strike="noStrike" baseline="0">
              <a:solidFill>
                <a:schemeClr val="dk1"/>
              </a:solidFill>
              <a:latin typeface="+mn-lt"/>
              <a:ea typeface="+mn-ea"/>
              <a:cs typeface="+mn-cs"/>
            </a:rPr>
            <a:t>11.6 Tvister ..................................................................................................................................... 5 </a:t>
          </a:r>
        </a:p>
        <a:p>
          <a:r>
            <a:rPr lang="da-DK" sz="1100" b="0" i="0" u="none" strike="noStrike" baseline="0">
              <a:solidFill>
                <a:schemeClr val="dk1"/>
              </a:solidFill>
              <a:latin typeface="+mn-lt"/>
              <a:ea typeface="+mn-ea"/>
              <a:cs typeface="+mn-cs"/>
            </a:rPr>
            <a:t>11.7 Klageadgang ............................................................................................................................ 5 </a:t>
          </a:r>
        </a:p>
        <a:p>
          <a:r>
            <a:rPr lang="da-DK" sz="1100" b="1" i="0" u="none" strike="noStrike" baseline="0">
              <a:solidFill>
                <a:schemeClr val="dk1"/>
              </a:solidFill>
              <a:latin typeface="+mn-lt"/>
              <a:ea typeface="+mn-ea"/>
              <a:cs typeface="+mn-cs"/>
            </a:rPr>
            <a:t>Version 1 </a:t>
          </a:r>
          <a:r>
            <a:rPr lang="da-DK" sz="1100" b="0" i="0" u="none" strike="noStrike" baseline="0">
              <a:solidFill>
                <a:schemeClr val="dk1"/>
              </a:solidFill>
              <a:latin typeface="+mn-lt"/>
              <a:ea typeface="+mn-ea"/>
              <a:cs typeface="+mn-cs"/>
            </a:rPr>
            <a:t>Erhverv Retshjælpsdækning </a:t>
          </a:r>
        </a:p>
        <a:p>
          <a:r>
            <a:rPr lang="da-DK" sz="1100" b="0" i="0" u="none" strike="noStrike" baseline="0">
              <a:solidFill>
                <a:schemeClr val="dk1"/>
              </a:solidFill>
              <a:latin typeface="+mn-lt"/>
              <a:ea typeface="+mn-ea"/>
              <a:cs typeface="+mn-cs"/>
            </a:rPr>
            <a:t>2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1. Hvem er omfattet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 som er anført i policen og de personer der er ansat i forsikringstagerens tjeneste. </a:t>
          </a:r>
        </a:p>
        <a:p>
          <a:r>
            <a:rPr lang="da-DK" sz="1100" b="1" i="0" u="none" strike="noStrike" baseline="0">
              <a:solidFill>
                <a:schemeClr val="dk1"/>
              </a:solidFill>
              <a:latin typeface="+mn-lt"/>
              <a:ea typeface="+mn-ea"/>
              <a:cs typeface="+mn-cs"/>
            </a:rPr>
            <a:t>2. Hvilke tvister er dækket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Tvisten skal være opstået i forbindelse med den erhvervsudøvelse, der fremgår af policen. </a:t>
          </a:r>
        </a:p>
        <a:p>
          <a:r>
            <a:rPr lang="da-DK" sz="1100" b="0" i="0" u="none" strike="noStrike" baseline="0">
              <a:solidFill>
                <a:schemeClr val="dk1"/>
              </a:solidFill>
              <a:latin typeface="+mn-lt"/>
              <a:ea typeface="+mn-ea"/>
              <a:cs typeface="+mn-cs"/>
            </a:rPr>
            <a:t>Tvisten skal kunne afgøres ved en almindelig domstol, voldgift eller mediation i Danmark. </a:t>
          </a:r>
        </a:p>
        <a:p>
          <a:r>
            <a:rPr lang="da-DK" sz="1100" b="0" i="0" u="none" strike="noStrike" baseline="0">
              <a:solidFill>
                <a:schemeClr val="dk1"/>
              </a:solidFill>
              <a:latin typeface="+mn-lt"/>
              <a:ea typeface="+mn-ea"/>
              <a:cs typeface="+mn-cs"/>
            </a:rPr>
            <a:t>Ved tvister forstås konkrete, aktuelle konflikter, som med rimelighed kan danne grundlag for et civilretligt søgsmål. </a:t>
          </a:r>
        </a:p>
        <a:p>
          <a:r>
            <a:rPr lang="da-DK" sz="1100" b="0" i="0" u="none" strike="noStrike" baseline="0">
              <a:solidFill>
                <a:schemeClr val="dk1"/>
              </a:solidFill>
              <a:latin typeface="+mn-lt"/>
              <a:ea typeface="+mn-ea"/>
              <a:cs typeface="+mn-cs"/>
            </a:rPr>
            <a:t>Hvis sikrede henvender sig, skal Selskabet (First Marine) på det foreliggende grundlag afgive en udtalelse om, hvorvidt tvisten er af en art, som dækkes af forsikringen. Selskabet har både ret og pligt til at give udtryk for tvivl om sagens rimelighed. </a:t>
          </a:r>
        </a:p>
        <a:p>
          <a:r>
            <a:rPr lang="da-DK" sz="1100" b="1" i="0" u="none" strike="noStrike" baseline="0">
              <a:solidFill>
                <a:schemeClr val="dk1"/>
              </a:solidFill>
              <a:latin typeface="+mn-lt"/>
              <a:ea typeface="+mn-ea"/>
              <a:cs typeface="+mn-cs"/>
            </a:rPr>
            <a:t>3. Hvilke tvister er ikke dækket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ikke tvister, der vedrører: </a:t>
          </a:r>
        </a:p>
        <a:p>
          <a:r>
            <a:rPr lang="da-DK" sz="1100" b="0" i="0" u="none" strike="noStrike" baseline="0">
              <a:solidFill>
                <a:schemeClr val="dk1"/>
              </a:solidFill>
              <a:latin typeface="+mn-lt"/>
              <a:ea typeface="+mn-ea"/>
              <a:cs typeface="+mn-cs"/>
            </a:rPr>
            <a:t>- Straffesager. Dog dækkes omkostninger ved civilretlige spørgsmål, der afgøres i forbindelse </a:t>
          </a:r>
        </a:p>
        <a:p>
          <a:r>
            <a:rPr lang="da-DK" sz="1100" b="0" i="0" u="none" strike="noStrike" baseline="0">
              <a:solidFill>
                <a:schemeClr val="dk1"/>
              </a:solidFill>
              <a:latin typeface="+mn-lt"/>
              <a:ea typeface="+mn-ea"/>
              <a:cs typeface="+mn-cs"/>
            </a:rPr>
            <a:t>- med straffesagen. </a:t>
          </a:r>
        </a:p>
        <a:p>
          <a:r>
            <a:rPr lang="da-DK" sz="1100" b="0" i="0" u="none" strike="noStrike" baseline="0">
              <a:solidFill>
                <a:schemeClr val="dk1"/>
              </a:solidFill>
              <a:latin typeface="+mn-lt"/>
              <a:ea typeface="+mn-ea"/>
              <a:cs typeface="+mn-cs"/>
            </a:rPr>
            <a:t>- Skatte- og afgiftsspørgsmål med myndigheder samt tvister med offentlige myndigheder, hvor den øverste administrative myndigheds realitetsafgørelse ikke kan indbringes for de almindelige domstole. </a:t>
          </a:r>
        </a:p>
        <a:p>
          <a:r>
            <a:rPr lang="da-DK" sz="1100" b="0" i="0" u="none" strike="noStrike" baseline="0">
              <a:solidFill>
                <a:schemeClr val="dk1"/>
              </a:solidFill>
              <a:latin typeface="+mn-lt"/>
              <a:ea typeface="+mn-ea"/>
              <a:cs typeface="+mn-cs"/>
            </a:rPr>
            <a:t>- Inkassosager. Dog dækkes en sådan sag, hvis den udvikler sig til en tvist på grund af indsigelser mod fordringens rigtighed eller størrelse. </a:t>
          </a:r>
        </a:p>
        <a:p>
          <a:r>
            <a:rPr lang="da-DK" sz="1100" b="0" i="0" u="none" strike="noStrike" baseline="0">
              <a:solidFill>
                <a:schemeClr val="dk1"/>
              </a:solidFill>
              <a:latin typeface="+mn-lt"/>
              <a:ea typeface="+mn-ea"/>
              <a:cs typeface="+mn-cs"/>
            </a:rPr>
            <a:t>- Det indbyrdes forhold mellem forsikringstager og dennes ansatte eller det indbyrdes forhold mellem de ansatte. </a:t>
          </a:r>
        </a:p>
        <a:p>
          <a:r>
            <a:rPr lang="da-DK" sz="1100" b="0" i="0" u="none" strike="noStrike" baseline="0">
              <a:solidFill>
                <a:schemeClr val="dk1"/>
              </a:solidFill>
              <a:latin typeface="+mn-lt"/>
              <a:ea typeface="+mn-ea"/>
              <a:cs typeface="+mn-cs"/>
            </a:rPr>
            <a:t>- Betalingsstandsning, gældssanering, akkord, likvidation eller konkurs. </a:t>
          </a:r>
        </a:p>
        <a:p>
          <a:r>
            <a:rPr lang="da-DK" sz="1100" b="0" i="0" u="none" strike="noStrike" baseline="0">
              <a:solidFill>
                <a:schemeClr val="dk1"/>
              </a:solidFill>
              <a:latin typeface="+mn-lt"/>
              <a:ea typeface="+mn-ea"/>
              <a:cs typeface="+mn-cs"/>
            </a:rPr>
            <a:t>- Behandling af dødsbo. </a:t>
          </a:r>
        </a:p>
        <a:p>
          <a:r>
            <a:rPr lang="da-DK" sz="1100" b="0" i="0" u="none" strike="noStrike" baseline="0">
              <a:solidFill>
                <a:schemeClr val="dk1"/>
              </a:solidFill>
              <a:latin typeface="+mn-lt"/>
              <a:ea typeface="+mn-ea"/>
              <a:cs typeface="+mn-cs"/>
            </a:rPr>
            <a:t>- Opløsning af ægteskab, registreret partnerskab og andre samlivsformer </a:t>
          </a:r>
        </a:p>
        <a:p>
          <a:r>
            <a:rPr lang="da-DK" sz="1100" b="0" i="0" u="none" strike="noStrike" baseline="0">
              <a:solidFill>
                <a:schemeClr val="dk1"/>
              </a:solidFill>
              <a:latin typeface="+mn-lt"/>
              <a:ea typeface="+mn-ea"/>
              <a:cs typeface="+mn-cs"/>
            </a:rPr>
            <a:t>- Oprettelse eller opløsning af selskabsformer, herunder samejeforhold og interessentskaber, uanset om disse er lovregulerede eller ej.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ikke tvister, hvor modparten har økonomisk interesse i sikredes virksomhed, eller hvor sikrede har økonomisk interesse i modpartens virksomhed. </a:t>
          </a:r>
        </a:p>
        <a:p>
          <a:r>
            <a:rPr lang="da-DK" sz="1100" b="0" i="0" u="none" strike="noStrike" baseline="0">
              <a:solidFill>
                <a:schemeClr val="dk1"/>
              </a:solidFill>
              <a:latin typeface="+mn-lt"/>
              <a:ea typeface="+mn-ea"/>
              <a:cs typeface="+mn-cs"/>
            </a:rPr>
            <a:t>Forsikringen dækker ikke tvister, som er eller kunne være omfattet af en erhvervs- og/eller produktansvarsforsikring eller almindelig forsikring for professionelt ansvar tegnet på almindelige danske betingelser. </a:t>
          </a:r>
        </a:p>
        <a:p>
          <a:r>
            <a:rPr lang="da-DK" sz="1100" b="1" i="0" u="none" strike="noStrike" baseline="0">
              <a:solidFill>
                <a:schemeClr val="dk1"/>
              </a:solidFill>
              <a:latin typeface="+mn-lt"/>
              <a:ea typeface="+mn-ea"/>
              <a:cs typeface="+mn-cs"/>
            </a:rPr>
            <a:t>4. Hvilke omkostninger er dækket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a:t>
          </a:r>
        </a:p>
        <a:p>
          <a:r>
            <a:rPr lang="da-DK" sz="1100" b="0" i="0" u="none" strike="noStrike" baseline="0">
              <a:solidFill>
                <a:schemeClr val="dk1"/>
              </a:solidFill>
              <a:latin typeface="+mn-lt"/>
              <a:ea typeface="+mn-ea"/>
              <a:cs typeface="+mn-cs"/>
            </a:rPr>
            <a:t>Egne sagsomkostninger. </a:t>
          </a:r>
        </a:p>
        <a:p>
          <a:r>
            <a:rPr lang="da-DK" sz="1100" b="0" i="0" u="none" strike="noStrike" baseline="0">
              <a:solidFill>
                <a:schemeClr val="dk1"/>
              </a:solidFill>
              <a:latin typeface="+mn-lt"/>
              <a:ea typeface="+mn-ea"/>
              <a:cs typeface="+mn-cs"/>
            </a:rPr>
            <a:t>- Omkostninger til modpart, hvis de pålægges sikrede under en mediation, rets- eller voldgiftssag eller er godkendt af Selskabet. </a:t>
          </a:r>
        </a:p>
        <a:p>
          <a:r>
            <a:rPr lang="da-DK" sz="1100" b="0" i="0" u="none" strike="noStrike" baseline="0">
              <a:solidFill>
                <a:schemeClr val="dk1"/>
              </a:solidFill>
              <a:latin typeface="+mn-lt"/>
              <a:ea typeface="+mn-ea"/>
              <a:cs typeface="+mn-cs"/>
            </a:rPr>
            <a:t>- Udgifter til syn og skøn, som retten har udmeldt under en retssag. </a:t>
          </a:r>
        </a:p>
        <a:p>
          <a:r>
            <a:rPr lang="da-DK" sz="1100" b="0" i="0" u="none" strike="noStrike" baseline="0">
              <a:solidFill>
                <a:schemeClr val="dk1"/>
              </a:solidFill>
              <a:latin typeface="+mn-lt"/>
              <a:ea typeface="+mn-ea"/>
              <a:cs typeface="+mn-cs"/>
            </a:rPr>
            <a:t>- Udgifter til isoleret bevisoptagelse, som f.eks. syn og skøn i henhold til retsplejelovens, hvis udgiften på forhånd er godkendt af Selskabet, eller når resultatet af syns- og skønsrapporten giver sikrede rimelig grund til at fortsætte sagen. </a:t>
          </a:r>
        </a:p>
        <a:p>
          <a:r>
            <a:rPr lang="da-DK" sz="1100" b="0" i="0" u="none" strike="noStrike" baseline="0">
              <a:solidFill>
                <a:schemeClr val="dk1"/>
              </a:solidFill>
              <a:latin typeface="+mn-lt"/>
              <a:ea typeface="+mn-ea"/>
              <a:cs typeface="+mn-cs"/>
            </a:rPr>
            <a:t>- Udgifter til ensidigt indhentede erklæringer, hvis Selskabet på forhånd har godkendt at disse bliver indhentet. </a:t>
          </a:r>
        </a:p>
        <a:p>
          <a:r>
            <a:rPr lang="da-DK" sz="1100" b="0" i="0" u="none" strike="noStrike" baseline="0">
              <a:solidFill>
                <a:schemeClr val="dk1"/>
              </a:solidFill>
              <a:latin typeface="+mn-lt"/>
              <a:ea typeface="+mn-ea"/>
              <a:cs typeface="+mn-cs"/>
            </a:rPr>
            <a:t>- Andre sagsomkostninger, hvis disse på forhånd er eller ville være blevet godkendt af Selskabet.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5. Hvilke omkostninger er ikke dækket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ikke: </a:t>
          </a:r>
        </a:p>
        <a:p>
          <a:r>
            <a:rPr lang="da-DK" sz="1100" b="0" i="0" u="none" strike="noStrike" baseline="0">
              <a:solidFill>
                <a:schemeClr val="dk1"/>
              </a:solidFill>
              <a:latin typeface="+mn-lt"/>
              <a:ea typeface="+mn-ea"/>
              <a:cs typeface="+mn-cs"/>
            </a:rPr>
            <a:t>- Omkostninger, som ikke er afholdt med rimelig grund, f.eks. fordi de ikke står i et rimeligt forhold til sagens værdi, eller fordi sikrede ikke skønnes at have rimelig grund til at føre sagen. </a:t>
          </a:r>
        </a:p>
        <a:p>
          <a:r>
            <a:rPr lang="da-DK" sz="1100" b="0" i="0" u="none" strike="noStrike" baseline="0">
              <a:solidFill>
                <a:schemeClr val="dk1"/>
              </a:solidFill>
              <a:latin typeface="+mn-lt"/>
              <a:ea typeface="+mn-ea"/>
              <a:cs typeface="+mn-cs"/>
            </a:rPr>
            <a:t>- Sikredes rejse- og opholdsomkostninger samt tabt indkomst. </a:t>
          </a:r>
        </a:p>
        <a:p>
          <a:r>
            <a:rPr lang="da-DK" sz="1100" b="0" i="0" u="none" strike="noStrike" baseline="0">
              <a:solidFill>
                <a:schemeClr val="dk1"/>
              </a:solidFill>
              <a:latin typeface="+mn-lt"/>
              <a:ea typeface="+mn-ea"/>
              <a:cs typeface="+mn-cs"/>
            </a:rPr>
            <a:t>- Advokatomkostninger til rejser uden for Danmark. </a:t>
          </a:r>
        </a:p>
        <a:p>
          <a:r>
            <a:rPr lang="da-DK" sz="1100" b="0" i="0" u="none" strike="noStrike" baseline="0">
              <a:solidFill>
                <a:schemeClr val="dk1"/>
              </a:solidFill>
              <a:latin typeface="+mn-lt"/>
              <a:ea typeface="+mn-ea"/>
              <a:cs typeface="+mn-cs"/>
            </a:rPr>
            <a:t>- Omkostninger til responsa om gældende ret. </a:t>
          </a:r>
        </a:p>
        <a:p>
          <a:r>
            <a:rPr lang="da-DK" sz="1100" b="0" i="0" u="none" strike="noStrike" baseline="0">
              <a:solidFill>
                <a:schemeClr val="dk1"/>
              </a:solidFill>
              <a:latin typeface="+mn-lt"/>
              <a:ea typeface="+mn-ea"/>
              <a:cs typeface="+mn-cs"/>
            </a:rPr>
            <a:t>- Omkostninger til oversættelse. </a:t>
          </a:r>
        </a:p>
        <a:p>
          <a:r>
            <a:rPr lang="da-DK" sz="1100" b="0" i="0" u="none" strike="noStrike" baseline="0">
              <a:solidFill>
                <a:schemeClr val="dk1"/>
              </a:solidFill>
              <a:latin typeface="+mn-lt"/>
              <a:ea typeface="+mn-ea"/>
              <a:cs typeface="+mn-cs"/>
            </a:rPr>
            <a:t>- Omkostninger til opfyldelse af dom, voldgiftsafgørelse eller forlig. </a:t>
          </a:r>
        </a:p>
        <a:p>
          <a:r>
            <a:rPr lang="da-DK" sz="1100" b="0" i="0" u="none" strike="noStrike" baseline="0">
              <a:solidFill>
                <a:schemeClr val="dk1"/>
              </a:solidFill>
              <a:latin typeface="+mn-lt"/>
              <a:ea typeface="+mn-ea"/>
              <a:cs typeface="+mn-cs"/>
            </a:rPr>
            <a:t>- Omkostninger i forbindelse med tvangsfuldbyrdelse, arrest, fogedforbud, herunder sikkerhedsstillelse, medmindre disse er afholdt efter aftale med Selskabet. </a:t>
          </a:r>
        </a:p>
        <a:p>
          <a:r>
            <a:rPr lang="da-DK" sz="1100" b="0" i="0" u="none" strike="noStrike" baseline="0">
              <a:solidFill>
                <a:schemeClr val="dk1"/>
              </a:solidFill>
              <a:latin typeface="+mn-lt"/>
              <a:ea typeface="+mn-ea"/>
              <a:cs typeface="+mn-cs"/>
            </a:rPr>
            <a:t>- Hvis sikrede eller den advokat, sikrede har valgt, ikke giver møde i retten, ikke fremskaffer begæret bevismateriale, eller på anden måde handler urimeligt, vanskeliggør eller forsinker sagens rette afgørelse og gennemførelse, hæfter Selskabet kun i det omfang, det kan godtgøres, at det har været uden indflydelse på sagens omkostninger. </a:t>
          </a:r>
        </a:p>
        <a:p>
          <a:r>
            <a:rPr lang="da-DK" sz="1100" b="0" i="0" u="none" strike="noStrike" baseline="0">
              <a:solidFill>
                <a:schemeClr val="dk1"/>
              </a:solidFill>
              <a:latin typeface="+mn-lt"/>
              <a:ea typeface="+mn-ea"/>
              <a:cs typeface="+mn-cs"/>
            </a:rPr>
            <a:t>Erhverv Retshjælpsdækning </a:t>
          </a:r>
        </a:p>
        <a:p>
          <a:r>
            <a:rPr lang="da-DK" sz="1100" b="0" i="0" u="none" strike="noStrike" baseline="0">
              <a:solidFill>
                <a:schemeClr val="dk1"/>
              </a:solidFill>
              <a:latin typeface="+mn-lt"/>
              <a:ea typeface="+mn-ea"/>
              <a:cs typeface="+mn-cs"/>
            </a:rPr>
            <a:t>3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6. Erstatning og selvrisiko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Erstatning ydes med fradrag af omkostninger, der betales af modparten. </a:t>
          </a:r>
        </a:p>
        <a:p>
          <a:r>
            <a:rPr lang="da-DK" sz="1100" b="0" i="0" u="none" strike="noStrike" baseline="0">
              <a:solidFill>
                <a:schemeClr val="dk1"/>
              </a:solidFill>
              <a:latin typeface="+mn-lt"/>
              <a:ea typeface="+mn-ea"/>
              <a:cs typeface="+mn-cs"/>
            </a:rPr>
            <a:t>Sikrede eller dennes advokat skal søge tilkendte omkostninger indkrævet hos modparten. Er sådanne omkostninger ikke betalt, dækker Selskabet disse omkostninger med fradrag af eventuel selvrisiko, og Selskabet indtræder i sikredes ret mod </a:t>
          </a:r>
        </a:p>
        <a:p>
          <a:r>
            <a:rPr lang="da-DK" sz="1100" b="0" i="0" u="none" strike="noStrike" baseline="0">
              <a:solidFill>
                <a:schemeClr val="dk1"/>
              </a:solidFill>
              <a:latin typeface="+mn-lt"/>
              <a:ea typeface="+mn-ea"/>
              <a:cs typeface="+mn-cs"/>
            </a:rPr>
            <a:t>transporterklæring. </a:t>
          </a:r>
        </a:p>
        <a:p>
          <a:r>
            <a:rPr lang="da-DK" sz="1100" b="0" i="0" u="none" strike="noStrike" baseline="0">
              <a:solidFill>
                <a:schemeClr val="dk1"/>
              </a:solidFill>
              <a:latin typeface="+mn-lt"/>
              <a:ea typeface="+mn-ea"/>
              <a:cs typeface="+mn-cs"/>
            </a:rPr>
            <a:t>Selskabets erstatningspligt er begrænset til 150.000 kr. (indeksreguleres ikke) for én forsikringsbegivenhed med mindre andet fremgår af policen. </a:t>
          </a:r>
        </a:p>
        <a:p>
          <a:r>
            <a:rPr lang="da-DK" sz="1100" b="0" i="0" u="none" strike="noStrike" baseline="0">
              <a:solidFill>
                <a:schemeClr val="dk1"/>
              </a:solidFill>
              <a:latin typeface="+mn-lt"/>
              <a:ea typeface="+mn-ea"/>
              <a:cs typeface="+mn-cs"/>
            </a:rPr>
            <a:t>Der gælder en selvrisiko 10% af omkostningerne minimum 5.000 kr. (indeksreguleres ikke) pr. instans herunder mediation. Den samlede erstatningsydelse kan inden for et forsikringsår ikke overstige 500.000 kr. uanset antallet af forsikringsbegivenheder. </a:t>
          </a:r>
        </a:p>
        <a:p>
          <a:r>
            <a:rPr lang="da-DK" sz="1100" b="0" i="0" u="none" strike="noStrike" baseline="0">
              <a:solidFill>
                <a:schemeClr val="dk1"/>
              </a:solidFill>
              <a:latin typeface="+mn-lt"/>
              <a:ea typeface="+mn-ea"/>
              <a:cs typeface="+mn-cs"/>
            </a:rPr>
            <a:t>Hvis sagen appelleres, gælder maksimum på 150.000 kr. for den samlede behandling med mindre andet fremgår af policen. </a:t>
          </a:r>
        </a:p>
        <a:p>
          <a:r>
            <a:rPr lang="da-DK" sz="1100" b="0" i="0" u="none" strike="noStrike" baseline="0">
              <a:solidFill>
                <a:schemeClr val="dk1"/>
              </a:solidFill>
              <a:latin typeface="+mn-lt"/>
              <a:ea typeface="+mn-ea"/>
              <a:cs typeface="+mn-cs"/>
            </a:rPr>
            <a:t>Der afregnes særskilt efter hver instans, og selvrisikoen fradrages over for advokaten. </a:t>
          </a:r>
        </a:p>
        <a:p>
          <a:r>
            <a:rPr lang="da-DK" sz="1100" b="0" i="0" u="none" strike="noStrike" baseline="0">
              <a:solidFill>
                <a:schemeClr val="dk1"/>
              </a:solidFill>
              <a:latin typeface="+mn-lt"/>
              <a:ea typeface="+mn-ea"/>
              <a:cs typeface="+mn-cs"/>
            </a:rPr>
            <a:t>Har tvistens afgørelse virkning for andre end de implicerede parter, fordeles omkostningerne ligeligt på alle parter og retligt interesserede (forsikrede såvel som ikke forsikrede). </a:t>
          </a:r>
        </a:p>
        <a:p>
          <a:r>
            <a:rPr lang="da-DK" sz="1100" b="0" i="0" u="none" strike="noStrike" baseline="0">
              <a:solidFill>
                <a:schemeClr val="dk1"/>
              </a:solidFill>
              <a:latin typeface="+mn-lt"/>
              <a:ea typeface="+mn-ea"/>
              <a:cs typeface="+mn-cs"/>
            </a:rPr>
            <a:t>En tvist, hvor flere, der er sikret ved samme police, står på samme side, betragtes som én forsikringsbegivenhed. </a:t>
          </a:r>
        </a:p>
        <a:p>
          <a:r>
            <a:rPr lang="da-DK" sz="1100" b="0" i="0" u="none" strike="noStrike" baseline="0">
              <a:solidFill>
                <a:schemeClr val="dk1"/>
              </a:solidFill>
              <a:latin typeface="+mn-lt"/>
              <a:ea typeface="+mn-ea"/>
              <a:cs typeface="+mn-cs"/>
            </a:rPr>
            <a:t>En tvist mellem sikrede og flere modparter, hvis påstande støttes på væsentligt samme faktiske kendsgerninger, betragtes også som én forsikringsbegivenhed. </a:t>
          </a:r>
        </a:p>
        <a:p>
          <a:r>
            <a:rPr lang="da-DK" sz="1100" b="0" i="0" u="none" strike="noStrike" baseline="0">
              <a:solidFill>
                <a:schemeClr val="dk1"/>
              </a:solidFill>
              <a:latin typeface="+mn-lt"/>
              <a:ea typeface="+mn-ea"/>
              <a:cs typeface="+mn-cs"/>
            </a:rPr>
            <a:t>A conto erstatning betales for faktiske udgifter, når disse er afholdt. </a:t>
          </a:r>
        </a:p>
        <a:p>
          <a:r>
            <a:rPr lang="da-DK" sz="1100" b="0" i="0" u="none" strike="noStrike" baseline="0">
              <a:solidFill>
                <a:schemeClr val="dk1"/>
              </a:solidFill>
              <a:latin typeface="+mn-lt"/>
              <a:ea typeface="+mn-ea"/>
              <a:cs typeface="+mn-cs"/>
            </a:rPr>
            <a:t>Advokatsalærer betales - medmindre andet er aftalt mellem advokaten og Selskabet, når der er afsagt dom, selvom dommen bliver anket. </a:t>
          </a:r>
        </a:p>
        <a:p>
          <a:r>
            <a:rPr lang="da-DK" sz="1100" b="0" i="0" u="none" strike="noStrike" baseline="0">
              <a:solidFill>
                <a:schemeClr val="dk1"/>
              </a:solidFill>
              <a:latin typeface="+mn-lt"/>
              <a:ea typeface="+mn-ea"/>
              <a:cs typeface="+mn-cs"/>
            </a:rPr>
            <a:t>Merværdiafgift og tilsvarende afgifter i udlandet bæres endeligt af sikrede i det omfang, sikrede kan fratrække beløbet til afgiften i momsregnskabet. </a:t>
          </a:r>
        </a:p>
        <a:p>
          <a:r>
            <a:rPr lang="da-DK" sz="1100" b="1" i="0" u="none" strike="noStrike" baseline="0">
              <a:solidFill>
                <a:schemeClr val="dk1"/>
              </a:solidFill>
              <a:latin typeface="+mn-lt"/>
              <a:ea typeface="+mn-ea"/>
              <a:cs typeface="+mn-cs"/>
            </a:rPr>
            <a:t>7. Fordeling af omkostninger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 skal give retten alle oplysninger, der er nødvendige for at denne kan tage stilling til spørgsmålet om tilkendelse af omkostninger hos modparten. </a:t>
          </a:r>
        </a:p>
        <a:p>
          <a:r>
            <a:rPr lang="da-DK" sz="1100" b="0" i="0" u="none" strike="noStrike" baseline="0">
              <a:solidFill>
                <a:schemeClr val="dk1"/>
              </a:solidFill>
              <a:latin typeface="+mn-lt"/>
              <a:ea typeface="+mn-ea"/>
              <a:cs typeface="+mn-cs"/>
            </a:rPr>
            <a:t>Ved et forlig, uanset om det bliver indgået inden- eller udenretligt, skal fordelingen af sagens omkostninger godkendes af Selskabet eller afgøres af retten, før der bliver indgået en bindende aftale. </a:t>
          </a:r>
        </a:p>
        <a:p>
          <a:r>
            <a:rPr lang="da-DK" sz="1100" b="0" i="0" u="none" strike="noStrike" baseline="0">
              <a:solidFill>
                <a:schemeClr val="dk1"/>
              </a:solidFill>
              <a:latin typeface="+mn-lt"/>
              <a:ea typeface="+mn-ea"/>
              <a:cs typeface="+mn-cs"/>
            </a:rPr>
            <a:t>Hvis retten træffer afgørelse om fordeling af sagens omkostninger, skal advokaten sikre, at </a:t>
          </a:r>
        </a:p>
        <a:p>
          <a:r>
            <a:rPr lang="da-DK" sz="1100" b="0" i="0" u="none" strike="noStrike" baseline="0">
              <a:solidFill>
                <a:schemeClr val="dk1"/>
              </a:solidFill>
              <a:latin typeface="+mn-lt"/>
              <a:ea typeface="+mn-ea"/>
              <a:cs typeface="+mn-cs"/>
            </a:rPr>
            <a:t>rettens afgørelse kan kæres i henhold til gældende ret, og at Selskabet får mulighed for at begære afgørelsen kæret. </a:t>
          </a:r>
        </a:p>
        <a:p>
          <a:r>
            <a:rPr lang="da-DK" sz="1100" b="0" i="0" u="none" strike="noStrike" baseline="0">
              <a:solidFill>
                <a:schemeClr val="dk1"/>
              </a:solidFill>
              <a:latin typeface="+mn-lt"/>
              <a:ea typeface="+mn-ea"/>
              <a:cs typeface="+mn-cs"/>
            </a:rPr>
            <a:t>Hvis advokaten forsømmer at overholde dette, hæfter Selskabet kun i det omfang, det godtgøres, at forsømmelsen har været uden indflydelse på sagens endelige omkostningsfordeling. </a:t>
          </a:r>
        </a:p>
        <a:p>
          <a:r>
            <a:rPr lang="da-DK" sz="1100" b="0" i="0" u="none" strike="noStrike" baseline="0">
              <a:solidFill>
                <a:schemeClr val="dk1"/>
              </a:solidFill>
              <a:latin typeface="+mn-lt"/>
              <a:ea typeface="+mn-ea"/>
              <a:cs typeface="+mn-cs"/>
            </a:rPr>
            <a:t>Ved voldgift kræver Selskabet, at omkostningerne fordeles i overensstemmelse med principperne i retsplejeloven, uanset hvor i Danmark voldgiftssagen føres. </a:t>
          </a:r>
        </a:p>
        <a:p>
          <a:r>
            <a:rPr lang="da-DK" sz="1100" b="0" i="0" u="none" strike="noStrike" baseline="0">
              <a:solidFill>
                <a:schemeClr val="dk1"/>
              </a:solidFill>
              <a:latin typeface="+mn-lt"/>
              <a:ea typeface="+mn-ea"/>
              <a:cs typeface="+mn-cs"/>
            </a:rPr>
            <a:t>Hvis der bliver indgået et forlig om betaling af hovedstol, renter og tilkendte omkostninger mod en saldokvittering, skal der ske en forholdsmæssig fordeling af forligsbeløbet mellem på den ene side hovedstol og renter og på den anden side tilkendte omkostninger. </a:t>
          </a:r>
        </a:p>
        <a:p>
          <a:r>
            <a:rPr lang="da-DK" sz="1100" b="1" i="0" u="none" strike="noStrike" baseline="0">
              <a:solidFill>
                <a:schemeClr val="dk1"/>
              </a:solidFill>
              <a:latin typeface="+mn-lt"/>
              <a:ea typeface="+mn-ea"/>
              <a:cs typeface="+mn-cs"/>
            </a:rPr>
            <a:t>8. Forsikringstid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Dækningen omfatter kun omkostninger ved tvister, hvis søgsmålsgrunden er opstået i forsikringstiden. </a:t>
          </a:r>
        </a:p>
        <a:p>
          <a:r>
            <a:rPr lang="da-DK" sz="1100" b="0" i="0" u="none" strike="noStrike" baseline="0">
              <a:solidFill>
                <a:schemeClr val="dk1"/>
              </a:solidFill>
              <a:latin typeface="+mn-lt"/>
              <a:ea typeface="+mn-ea"/>
              <a:cs typeface="+mn-cs"/>
            </a:rPr>
            <a:t>Det er en betingelse, at anmeldelse skal være modtaget senest 6 måneder efter retshjælps-dækningens ophør. </a:t>
          </a:r>
        </a:p>
        <a:p>
          <a:r>
            <a:rPr lang="da-DK" sz="1100" b="1" i="0" u="none" strike="noStrike" baseline="0">
              <a:solidFill>
                <a:schemeClr val="dk1"/>
              </a:solidFill>
              <a:latin typeface="+mn-lt"/>
              <a:ea typeface="+mn-ea"/>
              <a:cs typeface="+mn-cs"/>
            </a:rPr>
            <a:t>9. Valg af advokat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Det er en betingelse, at sikrede har søgt bistand hos en advokat, der har påtaget sig sagen. Sikrede vælger sin advokat blandt bestallingshavende advokater. </a:t>
          </a:r>
        </a:p>
        <a:p>
          <a:r>
            <a:rPr lang="da-DK" sz="1100" b="0" i="0" u="none" strike="noStrike" baseline="0">
              <a:solidFill>
                <a:schemeClr val="dk1"/>
              </a:solidFill>
              <a:latin typeface="+mn-lt"/>
              <a:ea typeface="+mn-ea"/>
              <a:cs typeface="+mn-cs"/>
            </a:rPr>
            <a:t>I det omfang Selskabets og sikredes interesser i tvisten er sammenfaldende, er det overladt til Selskabet at vælge en advokat. </a:t>
          </a:r>
        </a:p>
        <a:p>
          <a:r>
            <a:rPr lang="da-DK" sz="1100" b="0" i="0" u="none" strike="noStrike" baseline="0">
              <a:solidFill>
                <a:schemeClr val="dk1"/>
              </a:solidFill>
              <a:latin typeface="+mn-lt"/>
              <a:ea typeface="+mn-ea"/>
              <a:cs typeface="+mn-cs"/>
            </a:rPr>
            <a:t>Valg af udenlandsk advokat må kun ske efter aftale med Selskabet. Erhverv Retshjælpsdækning </a:t>
          </a:r>
        </a:p>
        <a:p>
          <a:r>
            <a:rPr lang="da-DK" sz="1100" b="0" i="0" u="none" strike="noStrike" baseline="0">
              <a:solidFill>
                <a:schemeClr val="dk1"/>
              </a:solidFill>
              <a:latin typeface="+mn-lt"/>
              <a:ea typeface="+mn-ea"/>
              <a:cs typeface="+mn-cs"/>
            </a:rPr>
            <a:t>4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Når Selskabet har givet tilsagn om retshjælp, skal advokaten afstå fra at gøre salærkrav mv. gældende hos sikrede. Sker dette ikke, er der ikke dækning. </a:t>
          </a:r>
        </a:p>
        <a:p>
          <a:r>
            <a:rPr lang="da-DK" sz="1100" b="0" i="0" u="none" strike="noStrike" baseline="0">
              <a:solidFill>
                <a:schemeClr val="dk1"/>
              </a:solidFill>
              <a:latin typeface="+mn-lt"/>
              <a:ea typeface="+mn-ea"/>
              <a:cs typeface="+mn-cs"/>
            </a:rPr>
            <a:t>Advokaten kan dog kræve selvrisikobeløb og eventuelle beløb ud over dækningens omfang betalt af sikrede. </a:t>
          </a:r>
        </a:p>
        <a:p>
          <a:r>
            <a:rPr lang="da-DK" sz="1100" b="0" i="0" u="none" strike="noStrike" baseline="0">
              <a:solidFill>
                <a:schemeClr val="dk1"/>
              </a:solidFill>
              <a:latin typeface="+mn-lt"/>
              <a:ea typeface="+mn-ea"/>
              <a:cs typeface="+mn-cs"/>
            </a:rPr>
            <a:t>Advokaten har direkte krav mod Selskabet på forsikringsydelsen og kan ikke indgå aftale om sit salær med sikrede, som har bindende virkning for Selskabet. </a:t>
          </a:r>
        </a:p>
        <a:p>
          <a:r>
            <a:rPr lang="da-DK" sz="1100" b="0" i="0" u="none" strike="noStrike" baseline="0">
              <a:solidFill>
                <a:schemeClr val="dk1"/>
              </a:solidFill>
              <a:latin typeface="+mn-lt"/>
              <a:ea typeface="+mn-ea"/>
              <a:cs typeface="+mn-cs"/>
            </a:rPr>
            <a:t>Grundlaget for salærafregningen vil være bestemmelsen i Retsplejeloven. Ifølge denne må en advokat ikke kræve højere vederlag for sit arbejde, end hvad der kan anses for rimeligt. </a:t>
          </a:r>
        </a:p>
        <a:p>
          <a:r>
            <a:rPr lang="da-DK" sz="1100" b="0" i="0" u="none" strike="noStrike" baseline="0">
              <a:solidFill>
                <a:schemeClr val="dk1"/>
              </a:solidFill>
              <a:latin typeface="+mn-lt"/>
              <a:ea typeface="+mn-ea"/>
              <a:cs typeface="+mn-cs"/>
            </a:rPr>
            <a:t>En advokat kan ikke uden Selskabets samtykke føre en sag, hvis han har økonomisk interesse i den sikredes virksomhed. </a:t>
          </a:r>
        </a:p>
        <a:p>
          <a:r>
            <a:rPr lang="da-DK" sz="1100" b="0" i="0" u="none" strike="noStrike" baseline="0">
              <a:solidFill>
                <a:schemeClr val="dk1"/>
              </a:solidFill>
              <a:latin typeface="+mn-lt"/>
              <a:ea typeface="+mn-ea"/>
              <a:cs typeface="+mn-cs"/>
            </a:rPr>
            <a:t>En advokat kan ikke føre sin egen sag. </a:t>
          </a:r>
        </a:p>
        <a:p>
          <a:r>
            <a:rPr lang="da-DK" sz="1100" b="1" i="0" u="none" strike="noStrike" baseline="0">
              <a:solidFill>
                <a:schemeClr val="dk1"/>
              </a:solidFill>
              <a:latin typeface="+mn-lt"/>
              <a:ea typeface="+mn-ea"/>
              <a:cs typeface="+mn-cs"/>
            </a:rPr>
            <a:t>10. Anmeldelse til Selskabet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Anmeldelse til Selskabet foretages af advokaten og skal så vidt muligt indeholde: </a:t>
          </a:r>
        </a:p>
        <a:p>
          <a:r>
            <a:rPr lang="da-DK" sz="1100" b="0" i="0" u="none" strike="noStrike" baseline="0">
              <a:solidFill>
                <a:schemeClr val="dk1"/>
              </a:solidFill>
              <a:latin typeface="+mn-lt"/>
              <a:ea typeface="+mn-ea"/>
              <a:cs typeface="+mn-cs"/>
            </a:rPr>
            <a:t>- Angivelse af modparten. </a:t>
          </a:r>
        </a:p>
        <a:p>
          <a:r>
            <a:rPr lang="da-DK" sz="1100" b="0" i="0" u="none" strike="noStrike" baseline="0">
              <a:solidFill>
                <a:schemeClr val="dk1"/>
              </a:solidFill>
              <a:latin typeface="+mn-lt"/>
              <a:ea typeface="+mn-ea"/>
              <a:cs typeface="+mn-cs"/>
            </a:rPr>
            <a:t>- Påstand (eventuelt også modpartens påstand). </a:t>
          </a:r>
        </a:p>
        <a:p>
          <a:r>
            <a:rPr lang="da-DK" sz="1100" b="0" i="0" u="none" strike="noStrike" baseline="0">
              <a:solidFill>
                <a:schemeClr val="dk1"/>
              </a:solidFill>
              <a:latin typeface="+mn-lt"/>
              <a:ea typeface="+mn-ea"/>
              <a:cs typeface="+mn-cs"/>
            </a:rPr>
            <a:t>- Kort sagsfremstilling med angivelse af de anbringender, påstanden støttes på. </a:t>
          </a:r>
        </a:p>
        <a:p>
          <a:r>
            <a:rPr lang="da-DK" sz="1100" b="0" i="0" u="none" strike="noStrike" baseline="0">
              <a:solidFill>
                <a:schemeClr val="dk1"/>
              </a:solidFill>
              <a:latin typeface="+mn-lt"/>
              <a:ea typeface="+mn-ea"/>
              <a:cs typeface="+mn-cs"/>
            </a:rPr>
            <a:t>- Selskabet kan endvidere, hvis det er nødvendigt af hensyn til sagens belysning, forlange Dokumenter og bevisligheder forelagt. Selskabet kan desuden forlange en juridisk begrundelse for påstanden. </a:t>
          </a:r>
        </a:p>
        <a:p>
          <a:r>
            <a:rPr lang="da-DK" sz="1100" b="0" i="0" u="none" strike="noStrike" baseline="0">
              <a:solidFill>
                <a:schemeClr val="dk1"/>
              </a:solidFill>
              <a:latin typeface="+mn-lt"/>
              <a:ea typeface="+mn-ea"/>
              <a:cs typeface="+mn-cs"/>
            </a:rPr>
            <a:t>- Oplysning om, hvilke processkridt af udgiftskrævende art, der planlægges eller undtagelsesvis måtte være indledt. </a:t>
          </a:r>
        </a:p>
        <a:p>
          <a:r>
            <a:rPr lang="da-DK" sz="1100" b="0" i="0" u="none" strike="noStrike" baseline="0">
              <a:solidFill>
                <a:schemeClr val="dk1"/>
              </a:solidFill>
              <a:latin typeface="+mn-lt"/>
              <a:ea typeface="+mn-ea"/>
              <a:cs typeface="+mn-cs"/>
            </a:rPr>
            <a:t>- Mens sagen står på, skal advokaten holde selskabet underrettet om processkridt, der har væsentlig omkostningsmæssig betydning.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11. Fælles betingelser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11.1. Generelle undtagelser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ikke skader, der opstår som følge direkte eller indirekte følge af: </a:t>
          </a:r>
        </a:p>
        <a:p>
          <a:r>
            <a:rPr lang="da-DK" sz="1100" b="0" i="0" u="none" strike="noStrike" baseline="0">
              <a:solidFill>
                <a:schemeClr val="dk1"/>
              </a:solidFill>
              <a:latin typeface="+mn-lt"/>
              <a:ea typeface="+mn-ea"/>
              <a:cs typeface="+mn-cs"/>
            </a:rPr>
            <a:t>- Oversvømmelse fra hav, fjord, sø eller vandløb, herunder stormflod. </a:t>
          </a:r>
        </a:p>
        <a:p>
          <a:r>
            <a:rPr lang="da-DK" sz="1100" b="0" i="0" u="none" strike="noStrike" baseline="0">
              <a:solidFill>
                <a:schemeClr val="dk1"/>
              </a:solidFill>
              <a:latin typeface="+mn-lt"/>
              <a:ea typeface="+mn-ea"/>
              <a:cs typeface="+mn-cs"/>
            </a:rPr>
            <a:t>- Jordskælv, tornadoer, vulkanudbrud eller andre naturkatastrofer. </a:t>
          </a:r>
        </a:p>
        <a:p>
          <a:r>
            <a:rPr lang="da-DK" sz="1100" b="0" i="0" u="none" strike="noStrike" baseline="0">
              <a:solidFill>
                <a:schemeClr val="dk1"/>
              </a:solidFill>
              <a:latin typeface="+mn-lt"/>
              <a:ea typeface="+mn-ea"/>
              <a:cs typeface="+mn-cs"/>
            </a:rPr>
            <a:t>- Krig, borgerkrig, oprør, borgerlige uroligheder eller andre krigslignende handlinger. </a:t>
          </a:r>
        </a:p>
        <a:p>
          <a:r>
            <a:rPr lang="da-DK" sz="1100" b="0" i="0" u="none" strike="noStrike" baseline="0">
              <a:solidFill>
                <a:schemeClr val="dk1"/>
              </a:solidFill>
              <a:latin typeface="+mn-lt"/>
              <a:ea typeface="+mn-ea"/>
              <a:cs typeface="+mn-cs"/>
            </a:rPr>
            <a:t>- Beslaglæggelse, nationalisering eller revolution. </a:t>
          </a:r>
        </a:p>
        <a:p>
          <a:r>
            <a:rPr lang="da-DK" sz="1100" b="0" i="0" u="none" strike="noStrike" baseline="0">
              <a:solidFill>
                <a:schemeClr val="dk1"/>
              </a:solidFill>
              <a:latin typeface="+mn-lt"/>
              <a:ea typeface="+mn-ea"/>
              <a:cs typeface="+mn-cs"/>
            </a:rPr>
            <a:t>- Atomkernereaktioner og radioaktivt henfald, uanset om skaden sker i krigstid eller i fredstid.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dog skader, som skyldes eller sker i forbindelse med atomkernereaktioner, der opstår i forbindelse med sædvanlig industriel, medicinsk eller videnskabelig brug, og anvendelsen heraf skal opfylde de forskrifter som gælder, og ikke stå i forbindelse med reaktor- eller acceleratordrift. </a:t>
          </a:r>
        </a:p>
        <a:p>
          <a:r>
            <a:rPr lang="da-DK" sz="1100" b="0" i="0" u="none" strike="noStrike" baseline="0">
              <a:solidFill>
                <a:schemeClr val="dk1"/>
              </a:solidFill>
              <a:latin typeface="+mn-lt"/>
              <a:ea typeface="+mn-ea"/>
              <a:cs typeface="+mn-cs"/>
            </a:rPr>
            <a:t>11.2 Betaling af forsikringen </a:t>
          </a:r>
        </a:p>
        <a:p>
          <a:r>
            <a:rPr lang="da-DK" sz="1100" b="0" i="0" u="none" strike="noStrike" baseline="0">
              <a:solidFill>
                <a:schemeClr val="dk1"/>
              </a:solidFill>
              <a:latin typeface="+mn-lt"/>
              <a:ea typeface="+mn-ea"/>
              <a:cs typeface="+mn-cs"/>
            </a:rPr>
            <a:t>Præmien betales forud. Første præmie forfalder til betaling ved forsikringens ikrafttræden, og senere præmier til de anførte forfaldsdage. Præmien skal betales senest den dato, der står på fakturaen. </a:t>
          </a:r>
        </a:p>
        <a:p>
          <a:r>
            <a:rPr lang="da-DK" sz="1100" b="0" i="0" u="none" strike="noStrike" baseline="0">
              <a:solidFill>
                <a:schemeClr val="dk1"/>
              </a:solidFill>
              <a:latin typeface="+mn-lt"/>
              <a:ea typeface="+mn-ea"/>
              <a:cs typeface="+mn-cs"/>
            </a:rPr>
            <a:t>Ud over præmie opkræves afgifter til det offentlige, fx forsikringsafgift.. </a:t>
          </a:r>
        </a:p>
        <a:p>
          <a:r>
            <a:rPr lang="da-DK" sz="1100" b="0" i="0" u="none" strike="noStrike" baseline="0">
              <a:solidFill>
                <a:schemeClr val="dk1"/>
              </a:solidFill>
              <a:latin typeface="+mn-lt"/>
              <a:ea typeface="+mn-ea"/>
              <a:cs typeface="+mn-cs"/>
            </a:rPr>
            <a:t>Hvis forsikringen ikke betales til tiden, sender vi en rykker. Er forsikringen ikke betalt inden 21 dage efter den første rykker, stopper forsikringen. Hvis der sendes en rykker har vi ret til at opkræve ekspeditionsgebyr, morarenter og evt. andre omkostninger. Vi har endvidere ret til at opkræve ekspeditionsgebyr, gebyr for udskrivning af dokumenter og øvrige serviceydelser, som svarer til vores udgifter. </a:t>
          </a:r>
        </a:p>
        <a:p>
          <a:r>
            <a:rPr lang="da-DK" sz="1100" b="0" i="0" u="none" strike="noStrike" baseline="0">
              <a:solidFill>
                <a:schemeClr val="dk1"/>
              </a:solidFill>
              <a:latin typeface="+mn-lt"/>
              <a:ea typeface="+mn-ea"/>
              <a:cs typeface="+mn-cs"/>
            </a:rPr>
            <a:t>Hvis disse udgifter stiger, har vi ret til at hæve gebyrerne, så de svarer til de faktiske udgifter. </a:t>
          </a:r>
        </a:p>
        <a:p>
          <a:r>
            <a:rPr lang="da-DK" sz="1100" b="0" i="0" u="none" strike="noStrike" baseline="0">
              <a:solidFill>
                <a:schemeClr val="dk1"/>
              </a:solidFill>
              <a:latin typeface="+mn-lt"/>
              <a:ea typeface="+mn-ea"/>
              <a:cs typeface="+mn-cs"/>
            </a:rPr>
            <a:t>11.3 Indeksregulering </a:t>
          </a:r>
        </a:p>
        <a:p>
          <a:r>
            <a:rPr lang="da-DK" sz="1100" b="0" i="0" u="none" strike="noStrike" baseline="0">
              <a:solidFill>
                <a:schemeClr val="dk1"/>
              </a:solidFill>
              <a:latin typeface="+mn-lt"/>
              <a:ea typeface="+mn-ea"/>
              <a:cs typeface="+mn-cs"/>
            </a:rPr>
            <a:t>Indeksreguleringen følger ”lønindeks for den private sektor”, der er udregnet af Danmarks Statistik. Ophører udgivelsen af dette indeks, eller ændres grundlaget for dets udregning, har vi ret til at benytte et lignende indeks fra Danmarks Statistik. </a:t>
          </a:r>
        </a:p>
        <a:p>
          <a:r>
            <a:rPr lang="da-DK" sz="1100" b="0" i="0" u="none" strike="noStrike" baseline="0">
              <a:solidFill>
                <a:schemeClr val="dk1"/>
              </a:solidFill>
              <a:latin typeface="+mn-lt"/>
              <a:ea typeface="+mn-ea"/>
              <a:cs typeface="+mn-cs"/>
            </a:rPr>
            <a:t>Forsikringssummer, selvrisici samt andre beløb indeksreguleres, hvis det fremgår af forsikringsbetingelserne eller policen. </a:t>
          </a:r>
        </a:p>
        <a:p>
          <a:r>
            <a:rPr lang="da-DK" sz="1100" b="0" i="0" u="none" strike="noStrike" baseline="0">
              <a:solidFill>
                <a:schemeClr val="dk1"/>
              </a:solidFill>
              <a:latin typeface="+mn-lt"/>
              <a:ea typeface="+mn-ea"/>
              <a:cs typeface="+mn-cs"/>
            </a:rPr>
            <a:t>Indeksreguleringen sker hvert år fra den 1. januar. </a:t>
          </a:r>
        </a:p>
        <a:p>
          <a:r>
            <a:rPr lang="da-DK" sz="1100" b="0" i="0" u="none" strike="noStrike" baseline="0">
              <a:solidFill>
                <a:schemeClr val="dk1"/>
              </a:solidFill>
              <a:latin typeface="+mn-lt"/>
              <a:ea typeface="+mn-ea"/>
              <a:cs typeface="+mn-cs"/>
            </a:rPr>
            <a:t>Prisen på forsikringen indeksreguleres en gang om året på forsikringens første betalingsdag i kalenderåret. Indekset for andet kvartal året før danner grundlag for reguleringen. Erhverv Retshjælpsdækning </a:t>
          </a:r>
        </a:p>
        <a:p>
          <a:r>
            <a:rPr lang="da-DK" sz="1100" b="0" i="0" u="none" strike="noStrike" baseline="0">
              <a:solidFill>
                <a:schemeClr val="dk1"/>
              </a:solidFill>
              <a:latin typeface="+mn-lt"/>
              <a:ea typeface="+mn-ea"/>
              <a:cs typeface="+mn-cs"/>
            </a:rPr>
            <a:t>5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11.4 Forsikringens varighed og opsigelse </a:t>
          </a:r>
        </a:p>
        <a:p>
          <a:r>
            <a:rPr lang="da-DK" sz="1100" b="0" i="0" u="none" strike="noStrike" baseline="0">
              <a:solidFill>
                <a:schemeClr val="dk1"/>
              </a:solidFill>
              <a:latin typeface="+mn-lt"/>
              <a:ea typeface="+mn-ea"/>
              <a:cs typeface="+mn-cs"/>
            </a:rPr>
            <a:t>Forsikringen gælder for en periode på 1 år og forlænges løbende for yderligere 1 år ad gangen. </a:t>
          </a:r>
        </a:p>
        <a:p>
          <a:r>
            <a:rPr lang="da-DK" sz="1100" b="0" i="0" u="none" strike="noStrike" baseline="0">
              <a:solidFill>
                <a:schemeClr val="dk1"/>
              </a:solidFill>
              <a:latin typeface="+mn-lt"/>
              <a:ea typeface="+mn-ea"/>
              <a:cs typeface="+mn-cs"/>
            </a:rPr>
            <a:t>Forsikringen kan hver af parterne opsiges med 1 måned varsel før forsikringsperioden udløber. </a:t>
          </a:r>
        </a:p>
        <a:p>
          <a:r>
            <a:rPr lang="da-DK" sz="1100" b="0" i="0" u="none" strike="noStrike" baseline="0">
              <a:solidFill>
                <a:schemeClr val="dk1"/>
              </a:solidFill>
              <a:latin typeface="+mn-lt"/>
              <a:ea typeface="+mn-ea"/>
              <a:cs typeface="+mn-cs"/>
            </a:rPr>
            <a:t>I tilfælde af skade kan First Marine opsige eller indføre forbehold i dækningen med mindst 14 dages varsel efter erstatningens betaling eller afvisning. Forsikringstageren kan også opsige forsikringen med 14 dages varsel efter erstatningens betaling eller afvisning. </a:t>
          </a:r>
        </a:p>
        <a:p>
          <a:r>
            <a:rPr lang="da-DK" sz="1100" b="0" i="0" u="none" strike="noStrike" baseline="0">
              <a:solidFill>
                <a:schemeClr val="dk1"/>
              </a:solidFill>
              <a:latin typeface="+mn-lt"/>
              <a:ea typeface="+mn-ea"/>
              <a:cs typeface="+mn-cs"/>
            </a:rPr>
            <a:t>Opsigelse skal ske skriftligt til den anden part. </a:t>
          </a:r>
        </a:p>
        <a:p>
          <a:r>
            <a:rPr lang="da-DK" sz="1100" b="0" i="0" u="none" strike="noStrike" baseline="0">
              <a:solidFill>
                <a:schemeClr val="dk1"/>
              </a:solidFill>
              <a:latin typeface="+mn-lt"/>
              <a:ea typeface="+mn-ea"/>
              <a:cs typeface="+mn-cs"/>
            </a:rPr>
            <a:t>11.5 Ændring af betingelser eller præmie </a:t>
          </a:r>
        </a:p>
        <a:p>
          <a:r>
            <a:rPr lang="da-DK" sz="1100" b="0" i="0" u="none" strike="noStrike" baseline="0">
              <a:solidFill>
                <a:schemeClr val="dk1"/>
              </a:solidFill>
              <a:latin typeface="+mn-lt"/>
              <a:ea typeface="+mn-ea"/>
              <a:cs typeface="+mn-cs"/>
            </a:rPr>
            <a:t>Hvis First Marines præmietarif eller forsikrings-betingelser for forsikringer af samme art som nærværende ændres, sker tilsvarende ændring af præmien eller forsikringsbetingelser for denne forsikring med 1 måned varsel fra næste forsikringsårs begyndelse. </a:t>
          </a:r>
        </a:p>
        <a:p>
          <a:r>
            <a:rPr lang="da-DK" sz="1100" b="0" i="0" u="none" strike="noStrike" baseline="0">
              <a:solidFill>
                <a:schemeClr val="dk1"/>
              </a:solidFill>
              <a:latin typeface="+mn-lt"/>
              <a:ea typeface="+mn-ea"/>
              <a:cs typeface="+mn-cs"/>
            </a:rPr>
            <a:t>11.6 Tvister </a:t>
          </a:r>
        </a:p>
        <a:p>
          <a:r>
            <a:rPr lang="da-DK" sz="1100" b="0" i="0" u="none" strike="noStrike" baseline="0">
              <a:solidFill>
                <a:schemeClr val="dk1"/>
              </a:solidFill>
              <a:latin typeface="+mn-lt"/>
              <a:ea typeface="+mn-ea"/>
              <a:cs typeface="+mn-cs"/>
            </a:rPr>
            <a:t>Tvister vedrørende forsikringsaftalen afgøres efter dansk ret ved danske domstole. </a:t>
          </a:r>
        </a:p>
        <a:p>
          <a:r>
            <a:rPr lang="da-DK" sz="1100" b="0" i="0" u="none" strike="noStrike" baseline="0">
              <a:solidFill>
                <a:schemeClr val="dk1"/>
              </a:solidFill>
              <a:latin typeface="+mn-lt"/>
              <a:ea typeface="+mn-ea"/>
              <a:cs typeface="+mn-cs"/>
            </a:rPr>
            <a:t>11.7 Klageadgang </a:t>
          </a:r>
        </a:p>
        <a:p>
          <a:r>
            <a:rPr lang="da-DK" sz="1100" b="0" i="0" u="none" strike="noStrike" baseline="0">
              <a:solidFill>
                <a:schemeClr val="dk1"/>
              </a:solidFill>
              <a:latin typeface="+mn-lt"/>
              <a:ea typeface="+mn-ea"/>
              <a:cs typeface="+mn-cs"/>
            </a:rPr>
            <a:t>Enhver klage over en police eller over en skade, kan anmeldes til den klageansvarlige i First Marine A/S. Navnet på den klageansvarlige fremgår af First Marine’s hjemmeside, www.first.dk </a:t>
          </a:r>
        </a:p>
        <a:p>
          <a:r>
            <a:rPr lang="da-DK" sz="1100" b="0" i="0" u="none" strike="noStrike" baseline="0">
              <a:solidFill>
                <a:schemeClr val="dk1"/>
              </a:solidFill>
              <a:latin typeface="+mn-lt"/>
              <a:ea typeface="+mn-ea"/>
              <a:cs typeface="+mn-cs"/>
            </a:rPr>
            <a:t>Hvis dette ikke giver et tilfredsstillende resultat for klager, kan fornyet henvendelse ske til Lloyd’s General Representative i Danmark: </a:t>
          </a:r>
        </a:p>
        <a:p>
          <a:r>
            <a:rPr lang="da-DK" sz="1100" b="0" i="0" u="none" strike="noStrike" baseline="0">
              <a:solidFill>
                <a:schemeClr val="dk1"/>
              </a:solidFill>
              <a:latin typeface="+mn-lt"/>
              <a:ea typeface="+mn-ea"/>
              <a:cs typeface="+mn-cs"/>
            </a:rPr>
            <a:t>Hr. Jes Anker Mikkelsen </a:t>
          </a:r>
        </a:p>
        <a:p>
          <a:r>
            <a:rPr lang="da-DK" sz="1100" b="0" i="0" u="none" strike="noStrike" baseline="0">
              <a:solidFill>
                <a:schemeClr val="dk1"/>
              </a:solidFill>
              <a:latin typeface="+mn-lt"/>
              <a:ea typeface="+mn-ea"/>
              <a:cs typeface="+mn-cs"/>
            </a:rPr>
            <a:t>Lloyd's General Representative in Denmark </a:t>
          </a:r>
        </a:p>
        <a:p>
          <a:r>
            <a:rPr lang="da-DK" sz="1100" b="0" i="0" u="none" strike="noStrike" baseline="0">
              <a:solidFill>
                <a:schemeClr val="dk1"/>
              </a:solidFill>
              <a:latin typeface="+mn-lt"/>
              <a:ea typeface="+mn-ea"/>
              <a:cs typeface="+mn-cs"/>
            </a:rPr>
            <a:t>Langelinie Allé 35 </a:t>
          </a:r>
        </a:p>
        <a:p>
          <a:r>
            <a:rPr lang="da-DK" sz="1100" b="0" i="0" u="none" strike="noStrike" baseline="0">
              <a:solidFill>
                <a:schemeClr val="dk1"/>
              </a:solidFill>
              <a:latin typeface="+mn-lt"/>
              <a:ea typeface="+mn-ea"/>
              <a:cs typeface="+mn-cs"/>
            </a:rPr>
            <a:t>DK-2100 Copenhagen </a:t>
          </a:r>
          <a:endParaRPr lang="da-DK"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9525</xdr:colOff>
      <xdr:row>2</xdr:row>
      <xdr:rowOff>171450</xdr:rowOff>
    </xdr:from>
    <xdr:to>
      <xdr:col>8</xdr:col>
      <xdr:colOff>552450</xdr:colOff>
      <xdr:row>27</xdr:row>
      <xdr:rowOff>66675</xdr:rowOff>
    </xdr:to>
    <xdr:sp macro="" textlink="">
      <xdr:nvSpPr>
        <xdr:cNvPr id="2" name="Tekstfelt 1">
          <a:extLst>
            <a:ext uri="{FF2B5EF4-FFF2-40B4-BE49-F238E27FC236}">
              <a16:creationId xmlns:a16="http://schemas.microsoft.com/office/drawing/2014/main" id="{00000000-0008-0000-0400-000002000000}"/>
            </a:ext>
          </a:extLst>
        </xdr:cNvPr>
        <xdr:cNvSpPr txBox="1"/>
      </xdr:nvSpPr>
      <xdr:spPr>
        <a:xfrm>
          <a:off x="9525" y="552450"/>
          <a:ext cx="5648325" cy="465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da-DK" sz="1100" b="1" i="0">
              <a:solidFill>
                <a:schemeClr val="dk1"/>
              </a:solidFill>
              <a:effectLst/>
              <a:latin typeface="+mn-lt"/>
              <a:ea typeface="+mn-ea"/>
              <a:cs typeface="+mn-cs"/>
            </a:rPr>
            <a:t>Produktark </a:t>
          </a:r>
          <a:r>
            <a:rPr lang="da-DK" sz="1100" b="0" i="0">
              <a:solidFill>
                <a:schemeClr val="dk1"/>
              </a:solidFill>
              <a:effectLst/>
              <a:latin typeface="+mn-lt"/>
              <a:ea typeface="+mn-ea"/>
              <a:cs typeface="+mn-cs"/>
            </a:rPr>
            <a:t> </a:t>
          </a:r>
        </a:p>
        <a:p>
          <a:pPr rtl="0" fontAlgn="base"/>
          <a:r>
            <a:rPr lang="da-DK" sz="1100" b="0" i="0">
              <a:solidFill>
                <a:schemeClr val="dk1"/>
              </a:solidFill>
              <a:effectLst/>
              <a:latin typeface="+mn-lt"/>
              <a:ea typeface="+mn-ea"/>
              <a:cs typeface="+mn-cs"/>
            </a:rPr>
            <a:t> </a:t>
          </a:r>
        </a:p>
        <a:p>
          <a:pPr rtl="0" fontAlgn="base"/>
          <a:r>
            <a:rPr lang="da-DK" sz="1100" b="1" i="0">
              <a:solidFill>
                <a:schemeClr val="dk1"/>
              </a:solidFill>
              <a:effectLst/>
              <a:latin typeface="+mn-lt"/>
              <a:ea typeface="+mn-ea"/>
              <a:cs typeface="+mn-cs"/>
            </a:rPr>
            <a:t>Retshjælp</a:t>
          </a:r>
          <a:r>
            <a:rPr lang="da-DK" sz="1100" b="0" i="0">
              <a:solidFill>
                <a:schemeClr val="dk1"/>
              </a:solidFill>
              <a:effectLst/>
              <a:latin typeface="+mn-lt"/>
              <a:ea typeface="+mn-ea"/>
              <a:cs typeface="+mn-cs"/>
            </a:rPr>
            <a:t> </a:t>
          </a:r>
        </a:p>
        <a:p>
          <a:pPr rtl="0" fontAlgn="base"/>
          <a:r>
            <a:rPr lang="da-DK" sz="1100" b="0" i="0">
              <a:solidFill>
                <a:schemeClr val="dk1"/>
              </a:solidFill>
              <a:effectLst/>
              <a:latin typeface="+mn-lt"/>
              <a:ea typeface="+mn-ea"/>
              <a:cs typeface="+mn-cs"/>
            </a:rPr>
            <a:t>Retshjælpsforsikring dækker tvister opstået generelt i forbindelse med udøvelse af virksomheden, hvad enten du er sagsøger eller sagsøgte. </a:t>
          </a:r>
        </a:p>
        <a:p>
          <a:pPr rtl="0" fontAlgn="base"/>
          <a:r>
            <a:rPr lang="da-DK" sz="1100" b="0" i="0">
              <a:solidFill>
                <a:schemeClr val="dk1"/>
              </a:solidFill>
              <a:effectLst/>
              <a:latin typeface="+mn-lt"/>
              <a:ea typeface="+mn-ea"/>
              <a:cs typeface="+mn-cs"/>
            </a:rPr>
            <a:t>Der er som virksomhed altid en risiko for at blive uenig med en leverandør eller kunde. Når parterne ikke kan opnå enighed ender en del uoverensstemmelser i retten.  </a:t>
          </a:r>
        </a:p>
        <a:p>
          <a:pPr rtl="0" fontAlgn="base"/>
          <a:r>
            <a:rPr lang="da-DK" sz="1100" b="0" i="0">
              <a:solidFill>
                <a:schemeClr val="dk1"/>
              </a:solidFill>
              <a:effectLst/>
              <a:latin typeface="+mn-lt"/>
              <a:ea typeface="+mn-ea"/>
              <a:cs typeface="+mn-cs"/>
            </a:rPr>
            <a:t>En retssag kan hurtigt blive en dy affære, og derfor er det en god ide, at have en retshjælpsforsikring.  </a:t>
          </a:r>
        </a:p>
        <a:p>
          <a:pPr rtl="0" fontAlgn="base"/>
          <a:r>
            <a:rPr lang="da-DK" sz="1100" b="0" i="0">
              <a:solidFill>
                <a:schemeClr val="dk1"/>
              </a:solidFill>
              <a:effectLst/>
              <a:latin typeface="+mn-lt"/>
              <a:ea typeface="+mn-ea"/>
              <a:cs typeface="+mn-cs"/>
            </a:rPr>
            <a:t>Typiske tvister: </a:t>
          </a:r>
        </a:p>
        <a:p>
          <a:pPr rtl="0" fontAlgn="base"/>
          <a:r>
            <a:rPr lang="da-DK" sz="1100" b="0" i="0">
              <a:solidFill>
                <a:schemeClr val="dk1"/>
              </a:solidFill>
              <a:effectLst/>
              <a:latin typeface="+mn-lt"/>
              <a:ea typeface="+mn-ea"/>
              <a:cs typeface="+mn-cs"/>
            </a:rPr>
            <a:t>Mangler ved varen der er leveret </a:t>
          </a:r>
        </a:p>
        <a:p>
          <a:pPr rtl="0" fontAlgn="base"/>
          <a:r>
            <a:rPr lang="da-DK" sz="1100" b="0" i="0">
              <a:solidFill>
                <a:schemeClr val="dk1"/>
              </a:solidFill>
              <a:effectLst/>
              <a:latin typeface="+mn-lt"/>
              <a:ea typeface="+mn-ea"/>
              <a:cs typeface="+mn-cs"/>
            </a:rPr>
            <a:t>Mangler ved udført arbejde  </a:t>
          </a:r>
        </a:p>
        <a:p>
          <a:pPr rtl="0" fontAlgn="base"/>
          <a:r>
            <a:rPr lang="da-DK" sz="1100" b="0" i="0">
              <a:solidFill>
                <a:schemeClr val="dk1"/>
              </a:solidFill>
              <a:effectLst/>
              <a:latin typeface="+mn-lt"/>
              <a:ea typeface="+mn-ea"/>
              <a:cs typeface="+mn-cs"/>
            </a:rPr>
            <a:t>Tvister i erhvervslejeforhold  </a:t>
          </a:r>
        </a:p>
        <a:p>
          <a:pPr rtl="0" fontAlgn="base"/>
          <a:r>
            <a:rPr lang="da-DK" sz="1100" b="0" i="0">
              <a:solidFill>
                <a:schemeClr val="dk1"/>
              </a:solidFill>
              <a:effectLst/>
              <a:latin typeface="+mn-lt"/>
              <a:ea typeface="+mn-ea"/>
              <a:cs typeface="+mn-cs"/>
            </a:rPr>
            <a:t> </a:t>
          </a:r>
        </a:p>
        <a:p>
          <a:pPr rtl="0" fontAlgn="base"/>
          <a:r>
            <a:rPr lang="da-DK" sz="1100" b="0" i="0">
              <a:solidFill>
                <a:schemeClr val="dk1"/>
              </a:solidFill>
              <a:effectLst/>
              <a:latin typeface="+mn-lt"/>
              <a:ea typeface="+mn-ea"/>
              <a:cs typeface="+mn-cs"/>
            </a:rPr>
            <a:t>Typiske udgifter:  </a:t>
          </a:r>
        </a:p>
        <a:p>
          <a:pPr rtl="0" fontAlgn="base"/>
          <a:r>
            <a:rPr lang="da-DK" sz="1100" b="0" i="0">
              <a:solidFill>
                <a:schemeClr val="dk1"/>
              </a:solidFill>
              <a:effectLst/>
              <a:latin typeface="+mn-lt"/>
              <a:ea typeface="+mn-ea"/>
              <a:cs typeface="+mn-cs"/>
            </a:rPr>
            <a:t>Sagsomkostninger egne og pålagte, fastsat af domstol eller voldgiftsret </a:t>
          </a:r>
        </a:p>
        <a:p>
          <a:pPr rtl="0" fontAlgn="base"/>
          <a:r>
            <a:rPr lang="da-DK" sz="1100" b="0" i="0">
              <a:solidFill>
                <a:schemeClr val="dk1"/>
              </a:solidFill>
              <a:effectLst/>
              <a:latin typeface="+mn-lt"/>
              <a:ea typeface="+mn-ea"/>
              <a:cs typeface="+mn-cs"/>
            </a:rPr>
            <a:t>Øvrige sagsomkostninger, hvis de er afholdt med rimelig grund </a:t>
          </a:r>
        </a:p>
        <a:p>
          <a:pPr rtl="0" fontAlgn="base"/>
          <a:r>
            <a:rPr lang="da-DK" sz="1100" b="0" i="0">
              <a:solidFill>
                <a:schemeClr val="dk1"/>
              </a:solidFill>
              <a:effectLst/>
              <a:latin typeface="+mn-lt"/>
              <a:ea typeface="+mn-ea"/>
              <a:cs typeface="+mn-cs"/>
            </a:rPr>
            <a:t>Omkostninger påtaget ved forlig.  </a:t>
          </a:r>
        </a:p>
        <a:p>
          <a:endParaRPr lang="da-DK"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M4/Dropbox/Agentur%20produkter/ALLE_AGENTUR_PRODUK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1"/>
    </sheetNames>
    <sheetDataSet>
      <sheetData sheetId="0"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F41"/>
  <sheetViews>
    <sheetView showGridLines="0" showRowColHeaders="0" tabSelected="1" showRuler="0" zoomScale="110" zoomScaleNormal="110" workbookViewId="0">
      <selection activeCell="C5" sqref="C5:F5"/>
    </sheetView>
  </sheetViews>
  <sheetFormatPr defaultRowHeight="15" x14ac:dyDescent="0.25"/>
  <cols>
    <col min="1" max="1" width="22.85546875" customWidth="1"/>
    <col min="2" max="2" width="9.42578125" customWidth="1"/>
    <col min="3" max="3" width="38.7109375" style="29" customWidth="1"/>
    <col min="4" max="4" width="6.5703125" customWidth="1"/>
    <col min="5" max="5" width="2" customWidth="1"/>
  </cols>
  <sheetData>
    <row r="1" spans="1:6" ht="42.75" customHeight="1" x14ac:dyDescent="0.25">
      <c r="A1" s="176" t="s">
        <v>0</v>
      </c>
      <c r="B1" s="176"/>
      <c r="C1" s="176"/>
      <c r="D1" s="176"/>
      <c r="E1" s="176"/>
      <c r="F1" s="176"/>
    </row>
    <row r="2" spans="1:6" x14ac:dyDescent="0.25">
      <c r="B2" s="1"/>
      <c r="C2" s="2"/>
      <c r="D2" s="12"/>
      <c r="E2" s="12"/>
    </row>
    <row r="3" spans="1:6" x14ac:dyDescent="0.25">
      <c r="A3" s="141" t="s">
        <v>1</v>
      </c>
      <c r="B3" s="142"/>
      <c r="C3" s="185">
        <f ca="1">TODAY()</f>
        <v>43966</v>
      </c>
      <c r="D3" s="186"/>
      <c r="E3" s="186"/>
      <c r="F3" s="186"/>
    </row>
    <row r="4" spans="1:6" x14ac:dyDescent="0.25">
      <c r="A4" s="4"/>
      <c r="B4" s="5"/>
      <c r="C4" s="92"/>
      <c r="D4" s="37"/>
      <c r="E4" s="3"/>
      <c r="F4" s="93"/>
    </row>
    <row r="5" spans="1:6" x14ac:dyDescent="0.25">
      <c r="A5" s="143" t="s">
        <v>2</v>
      </c>
      <c r="B5" s="144"/>
      <c r="C5" s="179"/>
      <c r="D5" s="180"/>
      <c r="E5" s="180"/>
      <c r="F5" s="180"/>
    </row>
    <row r="6" spans="1:6" x14ac:dyDescent="0.25">
      <c r="A6" s="145" t="s">
        <v>3</v>
      </c>
      <c r="B6" s="146"/>
      <c r="C6" s="179"/>
      <c r="D6" s="180"/>
      <c r="E6" s="180"/>
      <c r="F6" s="180"/>
    </row>
    <row r="7" spans="1:6" x14ac:dyDescent="0.25">
      <c r="A7" s="147"/>
      <c r="B7" s="148"/>
      <c r="C7" s="179"/>
      <c r="D7" s="180"/>
      <c r="E7" s="180"/>
      <c r="F7" s="180"/>
    </row>
    <row r="8" spans="1:6" x14ac:dyDescent="0.25">
      <c r="A8" s="147" t="s">
        <v>4</v>
      </c>
      <c r="B8" s="148"/>
      <c r="C8" s="179"/>
      <c r="D8" s="180"/>
      <c r="E8" s="180"/>
      <c r="F8" s="180"/>
    </row>
    <row r="9" spans="1:6" x14ac:dyDescent="0.25">
      <c r="A9" s="147" t="s">
        <v>5</v>
      </c>
      <c r="B9" s="148"/>
      <c r="C9" s="181"/>
      <c r="D9" s="182"/>
      <c r="E9" s="182"/>
      <c r="F9" s="182"/>
    </row>
    <row r="10" spans="1:6" x14ac:dyDescent="0.25">
      <c r="A10" s="147" t="s">
        <v>7</v>
      </c>
      <c r="B10" s="148"/>
      <c r="C10" s="134"/>
      <c r="D10" s="135"/>
      <c r="E10" s="135"/>
      <c r="F10" s="135"/>
    </row>
    <row r="11" spans="1:6" x14ac:dyDescent="0.25">
      <c r="A11" s="147" t="s">
        <v>41</v>
      </c>
      <c r="B11" s="148"/>
      <c r="C11" s="183"/>
      <c r="D11" s="184"/>
      <c r="E11" s="184"/>
      <c r="F11" s="184"/>
    </row>
    <row r="12" spans="1:6" x14ac:dyDescent="0.25">
      <c r="A12" s="147" t="s">
        <v>63</v>
      </c>
      <c r="B12" s="148"/>
      <c r="C12" s="172"/>
      <c r="D12" s="173"/>
      <c r="E12" s="173"/>
      <c r="F12" s="173"/>
    </row>
    <row r="13" spans="1:6" s="7" customFormat="1" x14ac:dyDescent="0.25">
      <c r="A13" s="149"/>
      <c r="B13" s="150"/>
      <c r="C13" s="174"/>
      <c r="D13" s="175"/>
      <c r="E13" s="175"/>
      <c r="F13" s="175"/>
    </row>
    <row r="14" spans="1:6" s="7" customFormat="1" x14ac:dyDescent="0.25">
      <c r="A14" s="8"/>
      <c r="B14" s="9"/>
      <c r="C14" s="10"/>
      <c r="D14" s="91"/>
    </row>
    <row r="15" spans="1:6" x14ac:dyDescent="0.25">
      <c r="A15" s="109"/>
      <c r="B15" s="110"/>
      <c r="C15" s="111"/>
      <c r="D15" s="112"/>
      <c r="E15" s="113"/>
      <c r="F15" s="106"/>
    </row>
    <row r="16" spans="1:6" x14ac:dyDescent="0.25">
      <c r="A16" s="114"/>
      <c r="B16" s="115"/>
      <c r="C16" s="116"/>
      <c r="D16" s="117"/>
      <c r="E16" s="118"/>
      <c r="F16" s="106"/>
    </row>
    <row r="17" spans="1:6" x14ac:dyDescent="0.25">
      <c r="A17" s="15"/>
      <c r="B17" s="15"/>
      <c r="C17" s="16"/>
      <c r="D17" s="13"/>
      <c r="E17" s="6"/>
    </row>
    <row r="18" spans="1:6" x14ac:dyDescent="0.25">
      <c r="A18" s="89" t="s">
        <v>42</v>
      </c>
      <c r="B18" s="15"/>
      <c r="C18" s="17"/>
      <c r="D18" s="18"/>
      <c r="E18" s="19"/>
    </row>
    <row r="19" spans="1:6" x14ac:dyDescent="0.25">
      <c r="A19" s="178" t="s">
        <v>66</v>
      </c>
      <c r="B19" s="178"/>
      <c r="C19" s="178"/>
      <c r="D19" s="178"/>
      <c r="E19" s="178"/>
      <c r="F19" s="178"/>
    </row>
    <row r="20" spans="1:6" x14ac:dyDescent="0.25">
      <c r="A20" s="178"/>
      <c r="B20" s="178"/>
      <c r="C20" s="178"/>
      <c r="D20" s="178"/>
      <c r="E20" s="178"/>
      <c r="F20" s="178"/>
    </row>
    <row r="21" spans="1:6" x14ac:dyDescent="0.25">
      <c r="A21" s="178"/>
      <c r="B21" s="178"/>
      <c r="C21" s="178"/>
      <c r="D21" s="178"/>
      <c r="E21" s="178"/>
      <c r="F21" s="178"/>
    </row>
    <row r="22" spans="1:6" x14ac:dyDescent="0.25">
      <c r="A22" s="20" t="s">
        <v>43</v>
      </c>
      <c r="B22" s="15"/>
      <c r="C22" s="21"/>
      <c r="D22" s="22"/>
      <c r="E22" s="22"/>
    </row>
    <row r="23" spans="1:6" x14ac:dyDescent="0.25">
      <c r="A23" s="177"/>
      <c r="B23" s="177"/>
      <c r="C23" s="177"/>
      <c r="D23" s="177"/>
      <c r="E23" s="177"/>
      <c r="F23" s="177"/>
    </row>
    <row r="24" spans="1:6" x14ac:dyDescent="0.25">
      <c r="A24" s="177"/>
      <c r="B24" s="177"/>
      <c r="C24" s="177"/>
      <c r="D24" s="177"/>
      <c r="E24" s="177"/>
      <c r="F24" s="177"/>
    </row>
    <row r="25" spans="1:6" s="4" customFormat="1" x14ac:dyDescent="0.25">
      <c r="A25" s="177"/>
      <c r="B25" s="177"/>
      <c r="C25" s="177"/>
      <c r="D25" s="177"/>
      <c r="E25" s="177"/>
      <c r="F25" s="177"/>
    </row>
    <row r="26" spans="1:6" x14ac:dyDescent="0.25">
      <c r="A26" s="177"/>
      <c r="B26" s="177"/>
      <c r="C26" s="177"/>
      <c r="D26" s="177"/>
      <c r="E26" s="177"/>
      <c r="F26" s="177"/>
    </row>
    <row r="27" spans="1:6" x14ac:dyDescent="0.25">
      <c r="A27" s="177"/>
      <c r="B27" s="177"/>
      <c r="C27" s="177"/>
      <c r="D27" s="177"/>
      <c r="E27" s="177"/>
      <c r="F27" s="177"/>
    </row>
    <row r="28" spans="1:6" x14ac:dyDescent="0.25">
      <c r="A28" s="177"/>
      <c r="B28" s="177"/>
      <c r="C28" s="177"/>
      <c r="D28" s="177"/>
      <c r="E28" s="177"/>
      <c r="F28" s="177"/>
    </row>
    <row r="29" spans="1:6" x14ac:dyDescent="0.25">
      <c r="A29" s="177"/>
      <c r="B29" s="177"/>
      <c r="C29" s="177"/>
      <c r="D29" s="177"/>
      <c r="E29" s="177"/>
      <c r="F29" s="177"/>
    </row>
    <row r="30" spans="1:6" x14ac:dyDescent="0.25">
      <c r="A30" s="24"/>
      <c r="B30" s="24"/>
      <c r="C30" s="24"/>
      <c r="D30" s="26"/>
      <c r="E30" s="23"/>
    </row>
    <row r="31" spans="1:6" x14ac:dyDescent="0.25">
      <c r="A31" s="24"/>
      <c r="B31" s="24"/>
      <c r="C31" s="24"/>
      <c r="D31" s="25"/>
      <c r="E31" s="25"/>
    </row>
    <row r="32" spans="1:6" x14ac:dyDescent="0.25">
      <c r="A32" s="24"/>
      <c r="B32" s="24"/>
      <c r="C32" s="24"/>
      <c r="D32" s="24"/>
      <c r="E32" s="24"/>
    </row>
    <row r="33" spans="1:5" x14ac:dyDescent="0.25">
      <c r="A33" s="24"/>
      <c r="B33" s="24"/>
      <c r="C33" s="24"/>
      <c r="D33" s="24"/>
      <c r="E33" s="24"/>
    </row>
    <row r="34" spans="1:5" x14ac:dyDescent="0.25">
      <c r="A34" s="24"/>
      <c r="B34" s="19"/>
      <c r="C34" s="24"/>
      <c r="D34" s="24"/>
      <c r="E34" s="24"/>
    </row>
    <row r="35" spans="1:5" x14ac:dyDescent="0.25">
      <c r="A35" s="27"/>
      <c r="C35" s="24"/>
      <c r="D35" s="24"/>
      <c r="E35" s="24"/>
    </row>
    <row r="36" spans="1:5" x14ac:dyDescent="0.25">
      <c r="C36" s="24"/>
      <c r="D36" s="24"/>
      <c r="E36" s="24"/>
    </row>
    <row r="37" spans="1:5" x14ac:dyDescent="0.25">
      <c r="C37" s="24"/>
      <c r="D37" s="24"/>
      <c r="E37" s="24"/>
    </row>
    <row r="38" spans="1:5" x14ac:dyDescent="0.25">
      <c r="C38" s="28"/>
      <c r="D38" s="24"/>
      <c r="E38" s="24"/>
    </row>
    <row r="39" spans="1:5" x14ac:dyDescent="0.25">
      <c r="D39" s="24"/>
      <c r="E39" s="24"/>
    </row>
    <row r="40" spans="1:5" x14ac:dyDescent="0.25">
      <c r="D40" s="24"/>
      <c r="E40" s="24"/>
    </row>
    <row r="41" spans="1:5" x14ac:dyDescent="0.25">
      <c r="D41" s="11"/>
      <c r="E41" s="7"/>
    </row>
  </sheetData>
  <sheetProtection selectLockedCells="1"/>
  <mergeCells count="11">
    <mergeCell ref="C12:F13"/>
    <mergeCell ref="A1:F1"/>
    <mergeCell ref="A23:F29"/>
    <mergeCell ref="A19:F21"/>
    <mergeCell ref="C5:F5"/>
    <mergeCell ref="C7:F7"/>
    <mergeCell ref="C8:F8"/>
    <mergeCell ref="C9:F9"/>
    <mergeCell ref="C11:F11"/>
    <mergeCell ref="C3:F3"/>
    <mergeCell ref="C6:F6"/>
  </mergeCells>
  <pageMargins left="0.7" right="0.7" top="0.75" bottom="0.75" header="0.3" footer="0.3"/>
  <pageSetup paperSize="9" orientation="portrait" horizontalDpi="300" verticalDpi="300" r:id="rId1"/>
  <headerFooter scaleWithDoc="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2"/>
  <dimension ref="A1:BP837"/>
  <sheetViews>
    <sheetView showGridLines="0" showRowColHeaders="0" showRuler="0" zoomScaleNormal="100" workbookViewId="0">
      <selection activeCell="C10" sqref="C10:E11"/>
    </sheetView>
  </sheetViews>
  <sheetFormatPr defaultRowHeight="15" x14ac:dyDescent="0.25"/>
  <cols>
    <col min="1" max="1" width="13.5703125" customWidth="1"/>
    <col min="2" max="2" width="20" customWidth="1"/>
    <col min="3" max="3" width="12.5703125" customWidth="1"/>
    <col min="5" max="5" width="30" customWidth="1"/>
    <col min="6" max="6" width="0.85546875" customWidth="1"/>
    <col min="7" max="7" width="6.140625" hidden="1" customWidth="1"/>
    <col min="8" max="8" width="11.140625" hidden="1" customWidth="1"/>
    <col min="9" max="9" width="8" hidden="1" customWidth="1"/>
    <col min="10" max="10" width="7.42578125" hidden="1" customWidth="1"/>
    <col min="11" max="11" width="4.140625" hidden="1" customWidth="1"/>
    <col min="12" max="12" width="14.140625" hidden="1" customWidth="1"/>
    <col min="13" max="13" width="11.28515625" hidden="1" customWidth="1"/>
    <col min="14" max="14" width="4.85546875" hidden="1" customWidth="1"/>
    <col min="15" max="15" width="4.7109375" hidden="1" customWidth="1"/>
    <col min="16" max="16" width="5.7109375" hidden="1" customWidth="1"/>
    <col min="17" max="17" width="5.5703125" hidden="1" customWidth="1"/>
    <col min="18" max="18" width="4" hidden="1" customWidth="1"/>
    <col min="19" max="19" width="5.7109375" hidden="1" customWidth="1"/>
    <col min="20" max="20" width="6.5703125" hidden="1" customWidth="1"/>
    <col min="21" max="21" width="6.140625" hidden="1" customWidth="1"/>
    <col min="22" max="22" width="7" hidden="1" customWidth="1"/>
    <col min="23" max="23" width="7.85546875" hidden="1" customWidth="1"/>
    <col min="24" max="24" width="6.5703125" customWidth="1"/>
  </cols>
  <sheetData>
    <row r="1" spans="1:68" ht="40.5" customHeight="1" x14ac:dyDescent="0.25">
      <c r="A1" s="199" t="s">
        <v>13</v>
      </c>
      <c r="B1" s="200"/>
      <c r="C1" s="201"/>
      <c r="D1" s="201"/>
      <c r="E1" s="201"/>
      <c r="F1" s="201"/>
      <c r="I1" s="31"/>
      <c r="J1" s="31"/>
      <c r="K1" s="31"/>
      <c r="L1" s="31"/>
      <c r="M1" s="31"/>
      <c r="N1" s="31"/>
      <c r="O1" s="31"/>
      <c r="P1" s="31"/>
      <c r="Q1" s="31"/>
      <c r="R1" s="31"/>
      <c r="S1" s="31"/>
      <c r="T1" s="31"/>
      <c r="U1" s="31"/>
      <c r="V1" s="31"/>
      <c r="W1" s="31"/>
      <c r="X1" s="130"/>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row>
    <row r="2" spans="1:68" x14ac:dyDescent="0.25">
      <c r="A2" s="33"/>
      <c r="B2" s="34"/>
      <c r="C2" s="35"/>
      <c r="D2" s="36"/>
      <c r="E2" s="35"/>
      <c r="F2" s="36"/>
      <c r="I2" s="31"/>
      <c r="J2" s="31"/>
      <c r="K2" s="31"/>
      <c r="L2" s="31"/>
      <c r="M2" s="31"/>
      <c r="N2" s="31"/>
      <c r="O2" s="31"/>
      <c r="P2" s="31"/>
      <c r="Q2" s="31"/>
      <c r="R2" s="31"/>
      <c r="S2" s="31"/>
      <c r="T2" s="31"/>
      <c r="U2" s="31"/>
      <c r="V2" s="31"/>
      <c r="W2" s="31"/>
      <c r="X2" s="130"/>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row>
    <row r="3" spans="1:68" x14ac:dyDescent="0.25">
      <c r="A3" s="156" t="s">
        <v>8</v>
      </c>
      <c r="B3" s="208">
        <f ca="1">Virksomhedsoplysninger!C3</f>
        <v>43966</v>
      </c>
      <c r="C3" s="208"/>
      <c r="D3" s="208"/>
      <c r="E3" s="209"/>
      <c r="F3" s="14"/>
      <c r="I3" s="31"/>
      <c r="J3" s="31"/>
      <c r="K3" s="31"/>
      <c r="L3" s="31"/>
      <c r="M3" s="31"/>
      <c r="N3" s="31"/>
      <c r="O3" s="31"/>
      <c r="P3" s="31"/>
      <c r="Q3" s="31"/>
      <c r="R3" s="31"/>
      <c r="S3" s="31"/>
      <c r="T3" s="31"/>
      <c r="U3" s="31"/>
      <c r="V3" s="31"/>
      <c r="W3" s="31"/>
      <c r="X3" s="130"/>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row>
    <row r="4" spans="1:68" x14ac:dyDescent="0.25">
      <c r="A4" s="151" t="s">
        <v>2</v>
      </c>
      <c r="B4" s="206">
        <f>Virksomhedsoplysninger!C5</f>
        <v>0</v>
      </c>
      <c r="C4" s="206"/>
      <c r="D4" s="206"/>
      <c r="E4" s="207"/>
      <c r="F4" s="6"/>
      <c r="I4" s="31"/>
      <c r="J4" s="31"/>
      <c r="K4" s="31"/>
      <c r="L4" s="31"/>
      <c r="M4" s="31"/>
      <c r="N4" s="31"/>
      <c r="O4" s="31"/>
      <c r="P4" s="31"/>
      <c r="Q4" s="31"/>
      <c r="R4" s="31"/>
      <c r="S4" s="31"/>
      <c r="T4" s="31"/>
      <c r="U4" s="31"/>
      <c r="V4" s="31"/>
      <c r="W4" s="31"/>
      <c r="X4" s="130"/>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row>
    <row r="5" spans="1:68" x14ac:dyDescent="0.25">
      <c r="A5" s="157" t="s">
        <v>3</v>
      </c>
      <c r="B5" s="206">
        <f>Virksomhedsoplysninger!C6</f>
        <v>0</v>
      </c>
      <c r="C5" s="206"/>
      <c r="D5" s="206"/>
      <c r="E5" s="207"/>
      <c r="F5" s="6"/>
      <c r="I5" s="31"/>
      <c r="J5" s="31"/>
      <c r="K5" s="31"/>
      <c r="L5" s="31"/>
      <c r="M5" s="31"/>
      <c r="N5" s="31"/>
      <c r="O5" s="31"/>
      <c r="P5" s="31"/>
      <c r="Q5" s="31"/>
      <c r="R5" s="31"/>
      <c r="S5" s="31"/>
      <c r="T5" s="31"/>
      <c r="U5" s="31"/>
      <c r="V5" s="31"/>
      <c r="W5" s="31"/>
      <c r="X5" s="130"/>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row>
    <row r="6" spans="1:68" x14ac:dyDescent="0.25">
      <c r="A6" s="157" t="s">
        <v>4</v>
      </c>
      <c r="B6" s="191">
        <f>Virksomhedsoplysninger!C8</f>
        <v>0</v>
      </c>
      <c r="C6" s="191"/>
      <c r="D6" s="191"/>
      <c r="E6" s="192"/>
      <c r="F6" s="6"/>
      <c r="I6" s="31"/>
      <c r="J6" s="31"/>
      <c r="K6" s="31"/>
      <c r="L6" s="31"/>
      <c r="M6" s="31"/>
      <c r="N6" s="31"/>
      <c r="O6" s="31"/>
      <c r="P6" s="31"/>
      <c r="Q6" s="31"/>
      <c r="R6" s="31"/>
      <c r="S6" s="31"/>
      <c r="T6" s="31"/>
      <c r="U6" s="31"/>
      <c r="V6" s="31"/>
      <c r="W6" s="31"/>
      <c r="X6" s="130"/>
      <c r="Y6" s="125"/>
      <c r="Z6" s="125"/>
      <c r="AA6" s="125"/>
      <c r="AB6" s="125"/>
      <c r="AC6" s="125"/>
      <c r="AD6" s="125"/>
      <c r="AE6" s="125"/>
      <c r="AF6" s="125"/>
      <c r="AG6" s="125"/>
      <c r="AH6" s="125"/>
      <c r="AI6" s="125"/>
      <c r="AJ6" s="125"/>
      <c r="AK6" s="125"/>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row>
    <row r="7" spans="1:68" x14ac:dyDescent="0.25">
      <c r="A7" s="158" t="s">
        <v>6</v>
      </c>
      <c r="B7" s="188">
        <f>Virksomhedsoplysninger!C9</f>
        <v>0</v>
      </c>
      <c r="C7" s="188"/>
      <c r="D7" s="188"/>
      <c r="E7" s="189"/>
      <c r="F7" s="13"/>
      <c r="I7" s="31"/>
      <c r="J7" s="31"/>
      <c r="L7" s="31"/>
      <c r="M7" s="31"/>
      <c r="N7" s="31"/>
      <c r="O7" s="31"/>
      <c r="P7" s="31"/>
      <c r="Q7" s="31"/>
      <c r="R7" s="31"/>
      <c r="S7" s="31"/>
      <c r="T7" s="31"/>
      <c r="U7" s="31"/>
      <c r="V7" s="31"/>
      <c r="W7" s="31"/>
      <c r="X7" s="130"/>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row>
    <row r="8" spans="1:68" x14ac:dyDescent="0.25">
      <c r="A8" s="158" t="s">
        <v>14</v>
      </c>
      <c r="B8" s="190">
        <f>Virksomhedsoplysninger!C10</f>
        <v>0</v>
      </c>
      <c r="C8" s="191"/>
      <c r="D8" s="191"/>
      <c r="E8" s="192"/>
      <c r="F8" s="6"/>
      <c r="I8" s="31"/>
      <c r="J8" s="31"/>
      <c r="K8" s="32"/>
      <c r="L8" s="32"/>
      <c r="M8" s="32"/>
      <c r="N8" s="32"/>
      <c r="O8" s="32"/>
      <c r="P8" s="32"/>
      <c r="Q8" s="31"/>
      <c r="R8" s="31"/>
      <c r="S8" s="31"/>
      <c r="T8" s="31"/>
      <c r="U8" s="31"/>
      <c r="V8" s="31"/>
      <c r="W8" s="31"/>
      <c r="X8" s="130"/>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row>
    <row r="9" spans="1:68" x14ac:dyDescent="0.25">
      <c r="A9" s="159" t="s">
        <v>15</v>
      </c>
      <c r="B9" s="193">
        <f>Virksomhedsoplysninger!C11</f>
        <v>0</v>
      </c>
      <c r="C9" s="193"/>
      <c r="D9" s="193"/>
      <c r="E9" s="194"/>
      <c r="F9" s="38"/>
      <c r="I9" s="31"/>
      <c r="J9" s="31"/>
      <c r="K9" s="32"/>
      <c r="L9" s="32"/>
      <c r="M9" s="32"/>
      <c r="N9" s="32"/>
      <c r="O9" s="32"/>
      <c r="P9" s="32"/>
      <c r="Q9" s="31"/>
      <c r="R9" s="31"/>
      <c r="S9" s="31"/>
      <c r="T9" s="31"/>
      <c r="U9" s="31"/>
      <c r="V9" s="31"/>
      <c r="W9" s="31"/>
      <c r="X9" s="130"/>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row>
    <row r="10" spans="1:68" x14ac:dyDescent="0.25">
      <c r="A10" s="158" t="str">
        <f>Virksomhedsoplysninger!A12</f>
        <v>Medforsik. Virksomhed. Navn, Cvr.nr.</v>
      </c>
      <c r="B10" s="160"/>
      <c r="C10" s="197">
        <f>Virksomhedsoplysninger!C12</f>
        <v>0</v>
      </c>
      <c r="D10" s="197"/>
      <c r="E10" s="197"/>
      <c r="I10" s="31"/>
      <c r="J10" s="31"/>
      <c r="K10" s="32"/>
      <c r="L10" s="32" t="s">
        <v>16</v>
      </c>
      <c r="M10" s="32"/>
      <c r="N10" s="32"/>
      <c r="O10" s="32"/>
      <c r="P10" s="32"/>
      <c r="Q10" s="31"/>
      <c r="R10" s="31"/>
      <c r="S10" s="31"/>
      <c r="T10" s="31"/>
      <c r="U10" s="31"/>
      <c r="V10" s="31"/>
      <c r="W10" s="31"/>
      <c r="X10" s="130"/>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row>
    <row r="11" spans="1:68" x14ac:dyDescent="0.25">
      <c r="A11" s="123"/>
      <c r="B11" s="106"/>
      <c r="C11" s="198"/>
      <c r="D11" s="198"/>
      <c r="E11" s="198"/>
      <c r="I11" s="31"/>
      <c r="J11" s="31"/>
      <c r="K11" s="32"/>
      <c r="L11" s="32">
        <v>0</v>
      </c>
      <c r="M11" s="32"/>
      <c r="N11" s="32"/>
      <c r="O11" s="32"/>
      <c r="P11" s="32"/>
      <c r="Q11" s="31"/>
      <c r="R11" s="31"/>
      <c r="S11" s="31"/>
      <c r="T11" s="31"/>
      <c r="U11" s="31"/>
      <c r="V11" s="31"/>
      <c r="W11" s="31"/>
      <c r="X11" s="130"/>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row>
    <row r="12" spans="1:68" x14ac:dyDescent="0.25">
      <c r="I12" s="31"/>
      <c r="J12" s="31"/>
      <c r="K12" s="32"/>
      <c r="L12" s="32">
        <v>1</v>
      </c>
      <c r="M12" s="32"/>
      <c r="N12" s="32"/>
      <c r="O12" s="32"/>
      <c r="P12" s="32"/>
      <c r="Q12" s="31"/>
      <c r="R12" s="31"/>
      <c r="S12" s="31"/>
      <c r="T12" s="31"/>
      <c r="U12" s="31"/>
      <c r="V12" s="31"/>
      <c r="W12" s="31"/>
      <c r="X12" s="130"/>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c r="BM12" s="125"/>
      <c r="BN12" s="125"/>
      <c r="BO12" s="125"/>
      <c r="BP12" s="125"/>
    </row>
    <row r="13" spans="1:68" x14ac:dyDescent="0.25">
      <c r="A13" s="43" t="s">
        <v>19</v>
      </c>
      <c r="B13" s="202" t="s">
        <v>30</v>
      </c>
      <c r="C13" s="202"/>
      <c r="D13" s="202"/>
      <c r="E13" s="202"/>
      <c r="F13" s="44"/>
      <c r="I13" s="31"/>
      <c r="J13" s="39"/>
      <c r="K13" s="32"/>
      <c r="L13" s="32">
        <v>2</v>
      </c>
      <c r="M13" s="32"/>
      <c r="N13" s="32"/>
      <c r="O13" s="32"/>
      <c r="P13" s="32"/>
      <c r="Q13" s="31"/>
      <c r="R13" s="31"/>
      <c r="S13" s="31"/>
      <c r="T13" s="31"/>
      <c r="U13" s="31"/>
      <c r="V13" s="31"/>
      <c r="W13" s="31"/>
      <c r="X13" s="130"/>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c r="BP13" s="125"/>
    </row>
    <row r="14" spans="1:68" x14ac:dyDescent="0.25">
      <c r="A14" s="44" t="s">
        <v>27</v>
      </c>
      <c r="B14" s="203"/>
      <c r="C14" s="203"/>
      <c r="D14" s="44"/>
      <c r="E14" s="44"/>
      <c r="F14" s="44"/>
      <c r="I14" s="31"/>
      <c r="J14" s="39"/>
      <c r="K14" s="32"/>
      <c r="L14" s="32" t="s">
        <v>17</v>
      </c>
      <c r="M14" s="32"/>
      <c r="N14" s="32"/>
      <c r="O14" s="32"/>
      <c r="P14" s="32"/>
      <c r="Q14" s="31"/>
      <c r="R14" s="31"/>
      <c r="S14" s="31"/>
      <c r="T14" s="31"/>
      <c r="U14" s="31"/>
      <c r="V14" s="31"/>
      <c r="W14" s="31"/>
      <c r="X14" s="130"/>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row>
    <row r="15" spans="1:68" ht="33" customHeight="1" x14ac:dyDescent="0.25">
      <c r="A15" s="121" t="s">
        <v>29</v>
      </c>
      <c r="B15" s="70"/>
      <c r="C15" s="4"/>
      <c r="D15" s="4"/>
      <c r="E15" s="4"/>
      <c r="F15" s="4"/>
      <c r="I15" s="40"/>
      <c r="J15" s="41"/>
      <c r="K15" s="95"/>
      <c r="L15" s="95"/>
      <c r="M15" s="95"/>
      <c r="N15" s="32"/>
      <c r="O15" s="32"/>
      <c r="P15" s="32"/>
      <c r="Q15" s="31"/>
      <c r="R15" s="31"/>
      <c r="S15" s="31"/>
      <c r="T15" s="31"/>
      <c r="U15" s="31"/>
      <c r="V15" s="31"/>
      <c r="W15" s="31"/>
      <c r="X15" s="130"/>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c r="BP15" s="125"/>
    </row>
    <row r="16" spans="1:68" ht="15.75" customHeight="1" x14ac:dyDescent="0.25">
      <c r="A16" s="47" t="s">
        <v>31</v>
      </c>
      <c r="B16" s="48"/>
      <c r="C16" s="49"/>
      <c r="D16" s="49"/>
      <c r="E16" s="50">
        <v>250000</v>
      </c>
      <c r="F16" s="49"/>
      <c r="I16" s="40"/>
      <c r="J16" s="41"/>
      <c r="K16" s="95"/>
      <c r="L16" s="95"/>
      <c r="M16" s="95"/>
      <c r="N16" s="32"/>
      <c r="O16" s="32"/>
      <c r="P16" s="32"/>
      <c r="Q16" s="31"/>
      <c r="R16" s="31"/>
      <c r="S16" s="31"/>
      <c r="T16" s="31"/>
      <c r="U16" s="31"/>
      <c r="V16" s="31"/>
      <c r="W16" s="31"/>
      <c r="X16" s="130"/>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5"/>
      <c r="BP16" s="125"/>
    </row>
    <row r="17" spans="1:68" x14ac:dyDescent="0.25">
      <c r="A17" s="51" t="s">
        <v>33</v>
      </c>
      <c r="B17" s="52"/>
      <c r="C17" s="52"/>
      <c r="D17" s="53"/>
      <c r="E17" s="54">
        <v>500000</v>
      </c>
      <c r="F17" s="52"/>
      <c r="I17" s="40"/>
      <c r="J17" s="41"/>
      <c r="K17" s="95"/>
      <c r="L17" s="95"/>
      <c r="M17" s="95"/>
      <c r="N17" s="32"/>
      <c r="O17" s="32"/>
      <c r="P17" s="32"/>
      <c r="Q17" s="31"/>
      <c r="R17" s="31"/>
      <c r="S17" s="31"/>
      <c r="T17" s="31"/>
      <c r="U17" s="31"/>
      <c r="V17" s="31"/>
      <c r="W17" s="31"/>
      <c r="X17" s="130"/>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c r="BP17" s="125"/>
    </row>
    <row r="18" spans="1:68" ht="40.5" customHeight="1" x14ac:dyDescent="0.25">
      <c r="A18" s="120" t="s">
        <v>34</v>
      </c>
      <c r="B18" s="70"/>
      <c r="C18" s="70"/>
      <c r="D18" s="70"/>
      <c r="E18" s="70"/>
      <c r="F18" s="70"/>
      <c r="I18" s="40"/>
      <c r="J18" s="41"/>
      <c r="K18" s="95"/>
      <c r="L18" s="95"/>
      <c r="M18" s="95"/>
      <c r="N18" s="32"/>
      <c r="O18" s="32"/>
      <c r="P18" s="32"/>
      <c r="Q18" s="31"/>
      <c r="R18" s="42"/>
      <c r="S18" s="42"/>
      <c r="T18" s="42"/>
      <c r="U18" s="42"/>
      <c r="V18" s="42"/>
      <c r="W18" s="31"/>
      <c r="X18" s="130"/>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row>
    <row r="19" spans="1:68" x14ac:dyDescent="0.25">
      <c r="A19" s="30" t="s">
        <v>44</v>
      </c>
      <c r="B19" s="30"/>
      <c r="C19" s="204" t="s">
        <v>45</v>
      </c>
      <c r="D19" s="204"/>
      <c r="E19" s="204"/>
      <c r="F19" s="56"/>
      <c r="I19" s="40"/>
      <c r="J19" s="41"/>
      <c r="K19" s="95"/>
      <c r="L19" s="95"/>
      <c r="M19" s="95"/>
      <c r="N19" s="96" t="s">
        <v>18</v>
      </c>
      <c r="O19" s="32"/>
      <c r="P19" s="32"/>
      <c r="Q19" s="31"/>
      <c r="R19" s="42"/>
      <c r="S19" s="42"/>
      <c r="T19" s="42"/>
      <c r="U19" s="42"/>
      <c r="V19" s="42"/>
      <c r="W19" s="31"/>
      <c r="X19" s="130"/>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5"/>
      <c r="BP19" s="125"/>
    </row>
    <row r="20" spans="1:68" ht="15" customHeight="1" x14ac:dyDescent="0.25">
      <c r="A20" s="195" t="s">
        <v>60</v>
      </c>
      <c r="B20" s="195"/>
      <c r="C20" s="195"/>
      <c r="D20" s="195"/>
      <c r="F20" s="59"/>
      <c r="I20" s="40"/>
      <c r="J20" s="41"/>
      <c r="K20" s="95"/>
      <c r="L20" s="95"/>
      <c r="M20" s="97">
        <f>VLOOKUP(B13,N19:P23,3,FALSE)</f>
        <v>2448</v>
      </c>
      <c r="N20" s="32" t="s">
        <v>21</v>
      </c>
      <c r="O20" s="32"/>
      <c r="P20" s="32">
        <f>VLOOKUP(B14,R20:V28,2)</f>
        <v>1017</v>
      </c>
      <c r="Q20" s="31"/>
      <c r="R20" s="94" t="s">
        <v>22</v>
      </c>
      <c r="S20" s="126" t="s">
        <v>23</v>
      </c>
      <c r="T20" s="126" t="s">
        <v>24</v>
      </c>
      <c r="U20" s="126" t="s">
        <v>25</v>
      </c>
      <c r="V20" s="126" t="s">
        <v>26</v>
      </c>
      <c r="W20" s="32"/>
      <c r="X20" s="130"/>
      <c r="Y20" s="130"/>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c r="BM20" s="125"/>
      <c r="BN20" s="125"/>
      <c r="BO20" s="125"/>
      <c r="BP20" s="125"/>
    </row>
    <row r="21" spans="1:68" x14ac:dyDescent="0.25">
      <c r="A21" s="196"/>
      <c r="B21" s="196"/>
      <c r="C21" s="196"/>
      <c r="D21" s="196"/>
      <c r="E21" s="124" t="s">
        <v>49</v>
      </c>
      <c r="F21" s="86"/>
      <c r="G21" s="86"/>
      <c r="I21" s="40"/>
      <c r="J21" s="41"/>
      <c r="K21" s="95"/>
      <c r="L21" s="95"/>
      <c r="M21" s="97">
        <f>M20*M26</f>
        <v>367.2</v>
      </c>
      <c r="N21" s="32" t="s">
        <v>28</v>
      </c>
      <c r="O21" s="32"/>
      <c r="P21" s="32">
        <f>VLOOKUP(B14,R20:V28,3)</f>
        <v>1322</v>
      </c>
      <c r="Q21" s="31"/>
      <c r="R21" s="94">
        <v>0</v>
      </c>
      <c r="S21" s="127">
        <v>1017</v>
      </c>
      <c r="T21" s="127">
        <v>1322</v>
      </c>
      <c r="U21" s="127">
        <v>2448</v>
      </c>
      <c r="V21" s="127">
        <v>3060</v>
      </c>
      <c r="W21" s="32"/>
      <c r="X21" s="130"/>
      <c r="Y21" s="130"/>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c r="BP21" s="125"/>
    </row>
    <row r="22" spans="1:68" ht="33.75" customHeight="1" x14ac:dyDescent="0.25">
      <c r="F22" s="58"/>
      <c r="G22" s="4"/>
      <c r="I22" s="31"/>
      <c r="J22" s="46"/>
      <c r="K22" s="98"/>
      <c r="L22" s="98"/>
      <c r="M22" s="99">
        <f>M20*O32</f>
        <v>0</v>
      </c>
      <c r="N22" s="32" t="s">
        <v>30</v>
      </c>
      <c r="O22" s="32"/>
      <c r="P22" s="32">
        <f>VLOOKUP(B14,R20:V28,4)</f>
        <v>2448</v>
      </c>
      <c r="Q22" s="31"/>
      <c r="R22" s="94">
        <v>11</v>
      </c>
      <c r="S22" s="127">
        <v>1322</v>
      </c>
      <c r="T22" s="127">
        <v>1719</v>
      </c>
      <c r="U22" s="127">
        <v>3183</v>
      </c>
      <c r="V22" s="127">
        <v>3978</v>
      </c>
      <c r="W22" s="32"/>
      <c r="X22" s="130"/>
      <c r="Y22" s="130"/>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row>
    <row r="23" spans="1:68" x14ac:dyDescent="0.25">
      <c r="A23" s="151" t="s">
        <v>58</v>
      </c>
      <c r="B23" s="152"/>
      <c r="C23" s="152"/>
      <c r="D23" s="152"/>
      <c r="E23" s="152"/>
      <c r="F23" s="58"/>
      <c r="G23" s="45"/>
      <c r="I23" s="31"/>
      <c r="J23" s="31"/>
      <c r="K23" s="32"/>
      <c r="L23" s="32"/>
      <c r="M23" s="99">
        <f>M20+M21+M22</f>
        <v>2815.2</v>
      </c>
      <c r="N23" s="32" t="s">
        <v>32</v>
      </c>
      <c r="O23" s="32"/>
      <c r="P23" s="32">
        <f>VLOOKUP(B14,R20:V28,5)</f>
        <v>3060</v>
      </c>
      <c r="Q23" s="31"/>
      <c r="R23" s="128">
        <v>21</v>
      </c>
      <c r="S23" s="129">
        <v>1785</v>
      </c>
      <c r="T23" s="129">
        <v>2320</v>
      </c>
      <c r="U23" s="129">
        <v>4297</v>
      </c>
      <c r="V23" s="129">
        <v>5371</v>
      </c>
      <c r="W23" s="32"/>
      <c r="X23" s="130"/>
      <c r="Y23" s="130"/>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c r="BP23" s="125"/>
    </row>
    <row r="24" spans="1:68" ht="15.75" x14ac:dyDescent="0.25">
      <c r="A24" s="107" t="s">
        <v>59</v>
      </c>
      <c r="B24" s="108"/>
      <c r="C24" s="108"/>
      <c r="D24" s="108"/>
      <c r="E24" s="108"/>
      <c r="F24" s="63"/>
      <c r="G24" s="4"/>
      <c r="I24" s="31"/>
      <c r="J24" s="31"/>
      <c r="K24" s="32"/>
      <c r="L24" s="32"/>
      <c r="M24" s="32"/>
      <c r="N24" s="32"/>
      <c r="O24" s="32"/>
      <c r="P24" s="32"/>
      <c r="Q24" s="31"/>
      <c r="R24" s="128">
        <v>51</v>
      </c>
      <c r="S24" s="129">
        <v>2409</v>
      </c>
      <c r="T24" s="129">
        <v>3132</v>
      </c>
      <c r="U24" s="129">
        <v>5800</v>
      </c>
      <c r="V24" s="129">
        <v>7251</v>
      </c>
      <c r="W24" s="32"/>
      <c r="X24" s="130"/>
      <c r="Y24" s="130"/>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row>
    <row r="25" spans="1:68" x14ac:dyDescent="0.25">
      <c r="A25" t="s">
        <v>62</v>
      </c>
      <c r="F25" s="56"/>
      <c r="G25" s="4"/>
      <c r="I25" s="31"/>
      <c r="J25" s="31"/>
      <c r="K25" s="32"/>
      <c r="L25" s="32"/>
      <c r="M25" s="32"/>
      <c r="N25" s="32"/>
      <c r="O25" s="32"/>
      <c r="P25" s="32"/>
      <c r="Q25" s="31"/>
      <c r="R25" s="128">
        <v>100</v>
      </c>
      <c r="S25" s="129">
        <v>3253</v>
      </c>
      <c r="T25" s="129">
        <v>4228</v>
      </c>
      <c r="U25" s="129">
        <v>7831</v>
      </c>
      <c r="V25" s="129">
        <v>9788</v>
      </c>
      <c r="W25" s="32"/>
      <c r="X25" s="130"/>
      <c r="Y25" s="130"/>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5"/>
      <c r="BP25" s="125"/>
    </row>
    <row r="26" spans="1:68" x14ac:dyDescent="0.25">
      <c r="A26" s="119" t="s">
        <v>56</v>
      </c>
      <c r="B26" s="57"/>
      <c r="C26" s="58"/>
      <c r="D26" s="58"/>
      <c r="F26" s="32"/>
      <c r="G26" s="4"/>
      <c r="I26" s="31"/>
      <c r="J26" s="31"/>
      <c r="K26" s="32"/>
      <c r="L26" s="32"/>
      <c r="M26" s="100">
        <f>VLOOKUP(E16,N26:O28,2)</f>
        <v>0.15</v>
      </c>
      <c r="N26" s="101">
        <v>150000</v>
      </c>
      <c r="O26" s="100">
        <v>0</v>
      </c>
      <c r="P26" s="101">
        <v>500000</v>
      </c>
      <c r="Q26" s="31"/>
      <c r="R26" s="128">
        <v>150</v>
      </c>
      <c r="S26" s="129">
        <v>4391</v>
      </c>
      <c r="T26" s="129">
        <v>5708</v>
      </c>
      <c r="U26" s="129">
        <v>10571</v>
      </c>
      <c r="V26" s="129">
        <v>13214</v>
      </c>
      <c r="W26" s="32"/>
      <c r="X26" s="130"/>
      <c r="Y26" s="130"/>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row>
    <row r="27" spans="1:68" hidden="1" x14ac:dyDescent="0.25">
      <c r="A27" s="61"/>
      <c r="B27" s="57"/>
      <c r="C27" s="84"/>
      <c r="D27" s="84"/>
      <c r="E27" s="85">
        <f>ROUND(M23,0)</f>
        <v>2815</v>
      </c>
      <c r="F27" s="71"/>
      <c r="G27" s="55"/>
      <c r="I27" s="60"/>
      <c r="J27" s="60"/>
      <c r="K27" s="102"/>
      <c r="L27" s="102"/>
      <c r="M27" s="102"/>
      <c r="N27" s="101">
        <v>250000</v>
      </c>
      <c r="O27" s="100">
        <v>0.15</v>
      </c>
      <c r="P27" s="101">
        <v>750000</v>
      </c>
      <c r="Q27" s="31"/>
      <c r="R27" s="128">
        <v>200</v>
      </c>
      <c r="S27" s="129">
        <v>5928</v>
      </c>
      <c r="T27" s="129">
        <v>7706</v>
      </c>
      <c r="U27" s="129">
        <v>14271</v>
      </c>
      <c r="V27" s="129">
        <v>17839</v>
      </c>
      <c r="W27" s="32"/>
      <c r="X27" s="130"/>
      <c r="Y27" s="130"/>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row>
    <row r="28" spans="1:68" hidden="1" x14ac:dyDescent="0.25">
      <c r="A28" s="61"/>
      <c r="B28" s="57"/>
      <c r="C28" s="84"/>
      <c r="D28" s="84"/>
      <c r="E28" s="84">
        <f>E27*M34</f>
        <v>0</v>
      </c>
      <c r="F28" s="71"/>
      <c r="G28" s="4"/>
      <c r="I28" s="60"/>
      <c r="J28" s="60"/>
      <c r="K28" s="102"/>
      <c r="L28" s="102"/>
      <c r="M28" s="102"/>
      <c r="N28" s="101">
        <v>500000</v>
      </c>
      <c r="O28" s="100">
        <v>0.25</v>
      </c>
      <c r="P28" s="101">
        <v>1500000</v>
      </c>
      <c r="Q28" s="31"/>
      <c r="R28" s="96">
        <v>300</v>
      </c>
      <c r="S28" s="96" t="s">
        <v>35</v>
      </c>
      <c r="T28" s="96" t="s">
        <v>35</v>
      </c>
      <c r="U28" s="96" t="s">
        <v>35</v>
      </c>
      <c r="V28" s="96" t="s">
        <v>35</v>
      </c>
      <c r="W28" s="32"/>
      <c r="X28" s="130"/>
      <c r="Y28" s="130"/>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row>
    <row r="29" spans="1:68" hidden="1" x14ac:dyDescent="0.25">
      <c r="A29" s="78">
        <v>150000</v>
      </c>
      <c r="B29" s="80">
        <v>500000</v>
      </c>
      <c r="C29" s="62"/>
      <c r="D29" s="62"/>
      <c r="E29" s="84">
        <f>E27*M35</f>
        <v>0</v>
      </c>
      <c r="F29" s="71"/>
      <c r="G29" s="4"/>
      <c r="I29" s="60"/>
      <c r="J29" s="60"/>
      <c r="K29" s="102"/>
      <c r="L29" s="102"/>
      <c r="M29" s="102"/>
      <c r="N29" s="32"/>
      <c r="O29" s="32"/>
      <c r="P29" s="32"/>
      <c r="Q29" s="31"/>
      <c r="R29" s="32"/>
      <c r="S29" s="32"/>
      <c r="T29" s="32"/>
      <c r="U29" s="32"/>
      <c r="V29" s="32"/>
      <c r="W29" s="32"/>
      <c r="X29" s="130"/>
      <c r="Y29" s="130"/>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row>
    <row r="30" spans="1:68" hidden="1" x14ac:dyDescent="0.25">
      <c r="A30" s="79">
        <v>250000</v>
      </c>
      <c r="B30" s="81">
        <v>750000</v>
      </c>
      <c r="C30" s="56"/>
      <c r="D30" s="56"/>
      <c r="E30" s="103">
        <f>SUM(E27:E29)</f>
        <v>2815</v>
      </c>
      <c r="F30" s="71"/>
      <c r="G30" s="4"/>
      <c r="I30" s="60"/>
      <c r="J30" s="60"/>
      <c r="K30" s="102"/>
      <c r="L30" s="102"/>
      <c r="M30" s="102"/>
      <c r="N30" s="99">
        <f>E16*3</f>
        <v>750000</v>
      </c>
      <c r="O30" s="32">
        <f>E17/E16</f>
        <v>2</v>
      </c>
      <c r="P30" s="32"/>
      <c r="Q30" s="31"/>
      <c r="R30" s="31"/>
      <c r="S30" s="31"/>
      <c r="T30" s="31"/>
      <c r="U30" s="31"/>
      <c r="V30" s="31"/>
      <c r="W30" s="31"/>
      <c r="X30" s="130"/>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row>
    <row r="31" spans="1:68" hidden="1" x14ac:dyDescent="0.25">
      <c r="A31" s="69">
        <v>500000</v>
      </c>
      <c r="B31" s="82">
        <v>1500000</v>
      </c>
      <c r="C31" s="68"/>
      <c r="D31" s="68"/>
      <c r="E31" s="68"/>
      <c r="F31" s="71"/>
      <c r="G31" s="4"/>
      <c r="I31" s="60"/>
      <c r="J31" s="60"/>
      <c r="K31" s="102"/>
      <c r="L31" s="102"/>
      <c r="M31" s="102"/>
      <c r="N31" s="32">
        <f>IF(N30&lt;=500000,500000,IF(N30&gt;500001,N30))</f>
        <v>750000</v>
      </c>
      <c r="O31" s="99">
        <f>N31/E16</f>
        <v>3</v>
      </c>
      <c r="P31" s="32"/>
      <c r="Q31" s="31"/>
      <c r="R31" s="31"/>
      <c r="S31" s="31"/>
      <c r="T31" s="31"/>
      <c r="U31" s="31"/>
      <c r="V31" s="31"/>
      <c r="W31" s="31"/>
      <c r="X31" s="130"/>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row>
    <row r="32" spans="1:68" hidden="1" x14ac:dyDescent="0.25">
      <c r="A32" s="71"/>
      <c r="B32" s="71"/>
      <c r="C32" s="71"/>
      <c r="D32" s="71"/>
      <c r="E32" s="71"/>
      <c r="F32" s="71"/>
      <c r="G32" s="4"/>
      <c r="I32" s="60"/>
      <c r="J32" s="60"/>
      <c r="K32" s="102"/>
      <c r="L32" s="102"/>
      <c r="M32" s="102"/>
      <c r="N32" s="32"/>
      <c r="O32" s="100">
        <f>IF(O30=3,0.1,IF(O30&gt;3.4,100,IF(O30&lt;3.4,0)))</f>
        <v>0</v>
      </c>
      <c r="P32" s="32"/>
      <c r="Q32" s="31"/>
      <c r="R32" s="31"/>
      <c r="S32" s="31"/>
      <c r="T32" s="31"/>
      <c r="U32" s="31"/>
      <c r="V32" s="31"/>
      <c r="W32" s="31"/>
      <c r="X32" s="130"/>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c r="BO32" s="125"/>
      <c r="BP32" s="125"/>
    </row>
    <row r="33" spans="1:68" x14ac:dyDescent="0.25">
      <c r="A33" s="71"/>
      <c r="B33" s="71"/>
      <c r="C33" s="71"/>
      <c r="D33" s="71"/>
      <c r="E33" s="71"/>
      <c r="F33" s="71"/>
      <c r="G33" s="4"/>
      <c r="I33" s="60"/>
      <c r="J33" s="60"/>
      <c r="K33" s="102"/>
      <c r="L33" s="102"/>
      <c r="M33" s="102"/>
      <c r="N33" s="32"/>
      <c r="O33" s="32"/>
      <c r="P33" s="32"/>
      <c r="Q33" s="31"/>
      <c r="R33" s="31"/>
      <c r="S33" s="31"/>
      <c r="T33" s="31"/>
      <c r="U33" s="31"/>
      <c r="V33" s="31"/>
      <c r="W33" s="31"/>
      <c r="X33" s="130"/>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5"/>
      <c r="BP33" s="125"/>
    </row>
    <row r="34" spans="1:68" x14ac:dyDescent="0.25">
      <c r="A34" s="83" t="s">
        <v>40</v>
      </c>
      <c r="B34" s="70"/>
      <c r="C34" s="56"/>
      <c r="D34" s="56"/>
      <c r="E34" s="56"/>
      <c r="F34" s="71"/>
      <c r="G34" s="4"/>
      <c r="I34" s="31"/>
      <c r="J34" s="31"/>
      <c r="K34" s="31"/>
      <c r="L34" s="31"/>
      <c r="M34" s="32">
        <f>IF(C19="Danmark",0,IF(C19="Danmark, Sverige, Norge og Finland ",0.2,""))</f>
        <v>0</v>
      </c>
      <c r="N34" s="32" t="s">
        <v>47</v>
      </c>
      <c r="O34" s="31"/>
      <c r="P34" s="31"/>
      <c r="Q34" s="31"/>
      <c r="R34" s="31"/>
      <c r="S34" s="31"/>
      <c r="T34" s="31"/>
      <c r="U34" s="31"/>
      <c r="V34" s="31"/>
      <c r="W34" s="31"/>
      <c r="X34" s="130"/>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row>
    <row r="35" spans="1:68" ht="15.75" x14ac:dyDescent="0.25">
      <c r="A35" s="153" t="s">
        <v>10</v>
      </c>
      <c r="B35" s="205">
        <f>E38*1.0192</f>
        <v>2934.1753896</v>
      </c>
      <c r="C35" s="205"/>
      <c r="D35" s="205"/>
      <c r="E35" s="205"/>
      <c r="F35" s="71"/>
      <c r="I35" s="31"/>
      <c r="J35" s="31"/>
      <c r="K35" s="31"/>
      <c r="L35" s="31"/>
      <c r="M35" s="32">
        <f>IF(E21="Ja",0.3,IF(E21="Nej",0,))</f>
        <v>0</v>
      </c>
      <c r="N35" s="32" t="s">
        <v>50</v>
      </c>
      <c r="O35" s="31"/>
      <c r="P35" s="31"/>
      <c r="Q35" s="31"/>
      <c r="R35" s="31"/>
      <c r="S35" s="31"/>
      <c r="T35" s="31"/>
      <c r="U35" s="31"/>
      <c r="V35" s="31"/>
      <c r="W35" s="31"/>
      <c r="X35" s="130"/>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row>
    <row r="36" spans="1:68" x14ac:dyDescent="0.25">
      <c r="A36" s="71"/>
      <c r="B36" s="71"/>
      <c r="C36" s="71"/>
      <c r="D36" s="71"/>
      <c r="E36" s="31">
        <f>IF(E30&gt;45000,"Max sum pr. år må ikke overstige 3x max pr. sag.",IF(E30&lt;45000,E30,))</f>
        <v>2815</v>
      </c>
      <c r="F36" s="71"/>
      <c r="I36" s="31"/>
      <c r="J36" s="31"/>
      <c r="K36" s="31"/>
      <c r="L36" s="31"/>
      <c r="M36" s="31"/>
      <c r="N36" s="31"/>
      <c r="O36" s="31"/>
      <c r="P36" s="31"/>
      <c r="Q36" s="31"/>
      <c r="R36" s="31"/>
      <c r="S36" s="31"/>
      <c r="T36" s="31"/>
      <c r="U36" s="31"/>
      <c r="V36" s="31"/>
      <c r="W36" s="31"/>
      <c r="X36" s="130"/>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row>
    <row r="37" spans="1:68" x14ac:dyDescent="0.25">
      <c r="A37" s="71"/>
      <c r="B37" s="71"/>
      <c r="C37" s="71"/>
      <c r="D37" s="71"/>
      <c r="E37" s="15">
        <f>E36</f>
        <v>2815</v>
      </c>
      <c r="F37" s="104"/>
      <c r="I37" s="31"/>
      <c r="J37" s="31"/>
      <c r="K37" s="31"/>
      <c r="L37" s="31"/>
      <c r="M37" s="31"/>
      <c r="N37" s="31"/>
      <c r="O37" s="31"/>
      <c r="P37" s="31"/>
      <c r="Q37" s="31"/>
      <c r="R37" s="31"/>
      <c r="S37" s="31"/>
      <c r="T37" s="31"/>
      <c r="U37" s="31"/>
      <c r="V37" s="31"/>
      <c r="W37" s="31"/>
      <c r="X37" s="130"/>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row>
    <row r="38" spans="1:68" x14ac:dyDescent="0.25">
      <c r="A38" s="87"/>
      <c r="B38" s="87"/>
      <c r="C38" s="87"/>
      <c r="D38" s="87"/>
      <c r="E38" s="140">
        <f>E30*1.0227</f>
        <v>2878.9004999999997</v>
      </c>
      <c r="F38" s="87"/>
      <c r="I38" s="31"/>
      <c r="J38" s="31"/>
      <c r="K38" s="31"/>
      <c r="L38" s="31"/>
      <c r="M38" s="31"/>
      <c r="N38" s="31"/>
      <c r="O38" s="31"/>
      <c r="P38" s="31"/>
      <c r="Q38" s="31"/>
      <c r="R38" s="31"/>
      <c r="S38" s="31"/>
      <c r="T38" s="31"/>
      <c r="U38" s="31"/>
      <c r="V38" s="31"/>
      <c r="W38" s="31"/>
      <c r="X38" s="130"/>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row>
    <row r="39" spans="1:68" x14ac:dyDescent="0.25">
      <c r="A39" s="88"/>
      <c r="B39" s="88"/>
      <c r="C39" s="88"/>
      <c r="D39" s="88"/>
      <c r="E39" s="88"/>
      <c r="F39" s="88"/>
      <c r="I39" s="31"/>
      <c r="J39" s="31"/>
      <c r="K39" s="31"/>
      <c r="L39" s="31"/>
      <c r="M39" s="31"/>
      <c r="N39" s="31"/>
      <c r="O39" s="31"/>
      <c r="P39" s="31"/>
      <c r="Q39" s="31"/>
      <c r="R39" s="31"/>
      <c r="S39" s="31"/>
      <c r="T39" s="31"/>
      <c r="U39" s="31"/>
      <c r="V39" s="31"/>
      <c r="W39" s="31"/>
      <c r="X39" s="130"/>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row>
    <row r="40" spans="1:68" ht="12.75" customHeight="1" x14ac:dyDescent="0.25">
      <c r="A40" s="72"/>
      <c r="B40" s="73"/>
      <c r="C40" s="74"/>
      <c r="D40" s="75"/>
      <c r="E40" s="75"/>
      <c r="F40" s="76"/>
      <c r="I40" s="31"/>
      <c r="J40" s="31"/>
      <c r="K40" s="31"/>
      <c r="L40" s="31"/>
      <c r="M40" s="31"/>
      <c r="N40" s="31"/>
      <c r="O40" s="31"/>
      <c r="P40" s="31"/>
      <c r="Q40" s="31"/>
      <c r="R40" s="31"/>
      <c r="S40" s="31"/>
      <c r="T40" s="31"/>
      <c r="U40" s="31"/>
      <c r="V40" s="31"/>
      <c r="W40" s="31"/>
      <c r="X40" s="130"/>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row>
    <row r="41" spans="1:68" ht="3" hidden="1" customHeight="1" x14ac:dyDescent="0.25">
      <c r="A41" s="77" t="s">
        <v>20</v>
      </c>
      <c r="B41" s="71"/>
      <c r="C41" s="71"/>
      <c r="D41" s="71"/>
      <c r="E41" s="71"/>
      <c r="F41" s="71"/>
      <c r="I41" s="31"/>
      <c r="J41" s="31"/>
      <c r="K41" s="31"/>
      <c r="L41" s="31"/>
      <c r="M41" s="31"/>
      <c r="N41" s="31"/>
      <c r="O41" s="31"/>
      <c r="P41" s="31"/>
      <c r="Q41" s="31"/>
      <c r="R41" s="31"/>
      <c r="S41" s="31"/>
      <c r="T41" s="31"/>
      <c r="U41" s="31"/>
      <c r="V41" s="31"/>
      <c r="W41" s="31"/>
      <c r="X41" s="130"/>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row>
    <row r="42" spans="1:68" hidden="1" x14ac:dyDescent="0.25">
      <c r="A42" s="67" t="s">
        <v>28</v>
      </c>
      <c r="I42" s="31"/>
      <c r="J42" s="31"/>
      <c r="K42" s="31"/>
      <c r="L42" s="31"/>
      <c r="M42" s="31"/>
      <c r="N42" s="31"/>
      <c r="O42" s="31"/>
      <c r="P42" s="31"/>
      <c r="Q42" s="31"/>
      <c r="R42" s="31"/>
      <c r="S42" s="31"/>
      <c r="T42" s="31"/>
      <c r="U42" s="31"/>
      <c r="V42" s="31"/>
      <c r="W42" s="31"/>
      <c r="X42" s="130"/>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row>
    <row r="43" spans="1:68" hidden="1" x14ac:dyDescent="0.25">
      <c r="A43" s="67" t="s">
        <v>30</v>
      </c>
      <c r="I43" s="31"/>
      <c r="J43" s="31"/>
      <c r="K43" s="31"/>
      <c r="L43" s="31"/>
      <c r="M43" s="31"/>
      <c r="N43" s="31"/>
      <c r="O43" s="31"/>
      <c r="P43" s="31"/>
      <c r="Q43" s="31"/>
      <c r="R43" s="31"/>
      <c r="S43" s="31"/>
      <c r="T43" s="31"/>
      <c r="U43" s="31"/>
      <c r="V43" s="31"/>
      <c r="W43" s="31"/>
      <c r="X43" s="130"/>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row>
    <row r="44" spans="1:68" ht="15" hidden="1" customHeight="1" x14ac:dyDescent="0.25">
      <c r="A44" s="67" t="s">
        <v>32</v>
      </c>
      <c r="I44" s="31"/>
      <c r="J44" s="31"/>
      <c r="K44" s="31"/>
      <c r="L44" s="31"/>
      <c r="M44" s="31"/>
      <c r="N44" s="31"/>
      <c r="O44" s="31"/>
      <c r="P44" s="31"/>
      <c r="Q44" s="31"/>
      <c r="R44" s="31"/>
      <c r="S44" s="31"/>
      <c r="T44" s="31"/>
      <c r="U44" s="31"/>
      <c r="V44" s="31"/>
      <c r="W44" s="31"/>
      <c r="X44" s="130"/>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row>
    <row r="45" spans="1:68" hidden="1" x14ac:dyDescent="0.25">
      <c r="A45" s="64"/>
      <c r="B45" s="32"/>
      <c r="C45" s="32"/>
      <c r="D45" s="32"/>
      <c r="E45" s="32"/>
      <c r="F45" s="32"/>
      <c r="I45" s="31"/>
      <c r="J45" s="31"/>
      <c r="K45" s="31"/>
      <c r="L45" s="31"/>
      <c r="M45" s="31"/>
      <c r="N45" s="31"/>
      <c r="O45" s="31"/>
      <c r="P45" s="31"/>
      <c r="Q45" s="31"/>
      <c r="R45" s="31"/>
      <c r="S45" s="31"/>
      <c r="T45" s="31"/>
      <c r="U45" s="31"/>
      <c r="V45" s="31"/>
      <c r="W45" s="31"/>
      <c r="X45" s="130"/>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row>
    <row r="46" spans="1:68" s="65" customFormat="1" ht="15" hidden="1" customHeight="1" x14ac:dyDescent="0.25">
      <c r="A46" s="187"/>
      <c r="B46" s="187"/>
      <c r="C46" s="187"/>
      <c r="D46" s="187"/>
      <c r="E46" s="187"/>
      <c r="F46" s="187"/>
      <c r="I46" s="66"/>
      <c r="J46" s="66"/>
      <c r="K46" s="66"/>
      <c r="L46" s="66"/>
      <c r="M46" s="66"/>
      <c r="N46" s="66"/>
      <c r="O46" s="66"/>
      <c r="P46" s="66"/>
      <c r="Q46" s="66"/>
      <c r="R46" s="66"/>
      <c r="S46" s="66"/>
      <c r="T46" s="66"/>
      <c r="U46" s="66"/>
      <c r="V46" s="66"/>
      <c r="W46" s="66"/>
      <c r="X46" s="131"/>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2"/>
      <c r="BM46" s="132"/>
      <c r="BN46" s="132"/>
      <c r="BO46" s="132"/>
      <c r="BP46" s="132"/>
    </row>
    <row r="47" spans="1:68" hidden="1" x14ac:dyDescent="0.25">
      <c r="A47" s="187"/>
      <c r="B47" s="187"/>
      <c r="C47" s="187"/>
      <c r="D47" s="187"/>
      <c r="E47" s="187"/>
      <c r="F47" s="187"/>
      <c r="I47" s="32"/>
      <c r="J47" s="32"/>
      <c r="K47" s="32"/>
      <c r="L47" s="32"/>
      <c r="M47" s="32"/>
      <c r="N47" s="32"/>
      <c r="O47" s="32"/>
      <c r="P47" s="32"/>
      <c r="Q47" s="32"/>
      <c r="R47" s="32"/>
      <c r="S47" s="32"/>
      <c r="T47" s="32"/>
      <c r="U47" s="32"/>
      <c r="V47" s="32"/>
      <c r="W47" s="32"/>
      <c r="X47" s="130"/>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row>
    <row r="48" spans="1:68" hidden="1" x14ac:dyDescent="0.25">
      <c r="A48" s="94" t="s">
        <v>45</v>
      </c>
      <c r="B48" s="32"/>
      <c r="C48" s="32"/>
      <c r="D48" s="32" t="s">
        <v>48</v>
      </c>
      <c r="E48" s="32"/>
      <c r="F48" s="32"/>
      <c r="I48" s="32"/>
      <c r="J48" s="32"/>
      <c r="K48" s="32"/>
      <c r="L48" s="32"/>
      <c r="M48" s="32"/>
      <c r="N48" s="32"/>
      <c r="O48" s="32"/>
      <c r="P48" s="32"/>
      <c r="Q48" s="32"/>
      <c r="R48" s="32"/>
      <c r="S48" s="32"/>
      <c r="T48" s="32"/>
      <c r="U48" s="32"/>
      <c r="V48" s="32"/>
      <c r="W48" s="32"/>
      <c r="X48" s="130"/>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row>
    <row r="49" spans="1:68" hidden="1" x14ac:dyDescent="0.25">
      <c r="A49" s="32" t="s">
        <v>46</v>
      </c>
      <c r="B49" s="32"/>
      <c r="C49" s="32"/>
      <c r="D49" s="32" t="s">
        <v>49</v>
      </c>
      <c r="E49" s="32"/>
      <c r="F49" s="32"/>
      <c r="I49" s="32"/>
      <c r="J49" s="32"/>
      <c r="K49" s="32"/>
      <c r="L49" s="32"/>
      <c r="M49" s="32"/>
      <c r="N49" s="32"/>
      <c r="O49" s="32"/>
      <c r="P49" s="32"/>
      <c r="Q49" s="32"/>
      <c r="R49" s="32"/>
      <c r="S49" s="32"/>
      <c r="T49" s="32"/>
      <c r="U49" s="32"/>
      <c r="V49" s="32"/>
      <c r="W49" s="32"/>
      <c r="X49" s="130"/>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row>
    <row r="50" spans="1:68" x14ac:dyDescent="0.25">
      <c r="A50" s="32"/>
      <c r="B50" s="32"/>
      <c r="C50" s="32"/>
      <c r="D50" s="32"/>
      <c r="E50" s="32"/>
      <c r="F50" s="32"/>
      <c r="I50" s="32"/>
      <c r="J50" s="32"/>
      <c r="K50" s="32"/>
      <c r="L50" s="32"/>
      <c r="M50" s="32"/>
      <c r="N50" s="32"/>
      <c r="O50" s="32"/>
      <c r="P50" s="32"/>
      <c r="Q50" s="32"/>
      <c r="R50" s="32"/>
      <c r="S50" s="32"/>
      <c r="T50" s="32"/>
      <c r="U50" s="32"/>
      <c r="V50" s="32"/>
      <c r="W50" s="32"/>
      <c r="X50" s="130"/>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row>
    <row r="51" spans="1:68" x14ac:dyDescent="0.25">
      <c r="A51" s="32"/>
      <c r="B51" s="32"/>
      <c r="C51" s="32"/>
      <c r="D51" s="32"/>
      <c r="E51" s="32"/>
      <c r="F51" s="32"/>
      <c r="I51" s="32"/>
      <c r="J51" s="32"/>
      <c r="K51" s="32"/>
      <c r="L51" s="32"/>
      <c r="M51" s="32"/>
      <c r="N51" s="32"/>
      <c r="O51" s="32"/>
      <c r="P51" s="32"/>
      <c r="Q51" s="32"/>
      <c r="R51" s="32"/>
      <c r="S51" s="32"/>
      <c r="T51" s="32"/>
      <c r="U51" s="32"/>
      <c r="V51" s="32"/>
      <c r="W51" s="32"/>
      <c r="X51" s="130"/>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row>
    <row r="52" spans="1:68" x14ac:dyDescent="0.25">
      <c r="A52" s="32"/>
      <c r="B52" s="32"/>
      <c r="C52" s="32"/>
      <c r="D52" s="32"/>
      <c r="E52" s="32"/>
      <c r="F52" s="32"/>
      <c r="I52" s="32"/>
      <c r="J52" s="32"/>
      <c r="K52" s="32"/>
      <c r="L52" s="32"/>
      <c r="M52" s="32"/>
      <c r="N52" s="32"/>
      <c r="O52" s="32"/>
      <c r="P52" s="32"/>
      <c r="Q52" s="32"/>
      <c r="R52" s="32"/>
      <c r="S52" s="32"/>
      <c r="T52" s="32"/>
      <c r="U52" s="32"/>
      <c r="V52" s="32"/>
      <c r="W52" s="32"/>
      <c r="X52" s="130"/>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row>
    <row r="53" spans="1:68" ht="1.5" customHeight="1" x14ac:dyDescent="0.25">
      <c r="A53" s="32"/>
      <c r="B53" s="32"/>
      <c r="C53" s="32"/>
      <c r="D53" s="32"/>
      <c r="E53" s="32"/>
      <c r="F53" s="32"/>
      <c r="I53" s="32"/>
      <c r="J53" s="32"/>
      <c r="K53" s="32"/>
      <c r="L53" s="32"/>
      <c r="M53" s="32"/>
      <c r="N53" s="32"/>
      <c r="O53" s="32"/>
      <c r="P53" s="32"/>
      <c r="Q53" s="32"/>
      <c r="R53" s="32"/>
      <c r="S53" s="32"/>
      <c r="T53" s="32"/>
      <c r="U53" s="32"/>
      <c r="V53" s="32"/>
      <c r="W53" s="32"/>
      <c r="X53" s="130"/>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row>
    <row r="54" spans="1:68" ht="15" hidden="1" customHeight="1" x14ac:dyDescent="0.25">
      <c r="A54" s="187" t="s">
        <v>53</v>
      </c>
      <c r="B54" s="187"/>
      <c r="C54" s="187"/>
      <c r="D54" s="187"/>
      <c r="E54" s="187"/>
      <c r="F54" s="187"/>
      <c r="G54" s="187"/>
      <c r="I54" s="32"/>
      <c r="J54" s="32"/>
      <c r="K54" s="32"/>
      <c r="L54" s="32"/>
      <c r="M54" s="32"/>
      <c r="N54" s="32"/>
      <c r="O54" s="32"/>
      <c r="P54" s="32"/>
      <c r="Q54" s="32"/>
      <c r="R54" s="32"/>
      <c r="S54" s="32"/>
      <c r="T54" s="32"/>
      <c r="U54" s="32"/>
      <c r="V54" s="32"/>
      <c r="W54" s="32"/>
      <c r="X54" s="130"/>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c r="BM54" s="125"/>
      <c r="BN54" s="125"/>
      <c r="BO54" s="125"/>
      <c r="BP54" s="125"/>
    </row>
    <row r="55" spans="1:68" hidden="1" x14ac:dyDescent="0.25">
      <c r="A55" s="187"/>
      <c r="B55" s="187"/>
      <c r="C55" s="187"/>
      <c r="D55" s="187"/>
      <c r="E55" s="187"/>
      <c r="F55" s="187"/>
      <c r="G55" s="187"/>
      <c r="I55" s="32"/>
      <c r="J55" s="32"/>
      <c r="K55" s="32"/>
      <c r="L55" s="32"/>
      <c r="M55" s="32"/>
      <c r="N55" s="32"/>
      <c r="O55" s="32"/>
      <c r="P55" s="32"/>
      <c r="Q55" s="32"/>
      <c r="R55" s="32"/>
      <c r="S55" s="32"/>
      <c r="T55" s="32"/>
      <c r="U55" s="32"/>
      <c r="V55" s="32"/>
      <c r="W55" s="32"/>
      <c r="X55" s="130"/>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row>
    <row r="56" spans="1:68" ht="2.25" customHeight="1" x14ac:dyDescent="0.25">
      <c r="A56" s="187"/>
      <c r="B56" s="187"/>
      <c r="C56" s="187"/>
      <c r="D56" s="187"/>
      <c r="E56" s="187"/>
      <c r="F56" s="187"/>
      <c r="G56" s="187"/>
      <c r="I56" s="32"/>
      <c r="J56" s="32"/>
      <c r="K56" s="32"/>
      <c r="L56" s="32"/>
      <c r="M56" s="32"/>
      <c r="N56" s="32"/>
      <c r="O56" s="32"/>
      <c r="P56" s="32"/>
      <c r="Q56" s="32"/>
      <c r="R56" s="32"/>
      <c r="S56" s="32"/>
      <c r="T56" s="32"/>
      <c r="U56" s="32"/>
      <c r="V56" s="32"/>
      <c r="W56" s="32"/>
      <c r="X56" s="130"/>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row>
    <row r="57" spans="1:68" hidden="1" x14ac:dyDescent="0.25">
      <c r="A57" s="187"/>
      <c r="B57" s="187"/>
      <c r="C57" s="187"/>
      <c r="D57" s="187"/>
      <c r="E57" s="187"/>
      <c r="F57" s="187"/>
      <c r="G57" s="187"/>
      <c r="I57" s="32"/>
      <c r="J57" s="32"/>
      <c r="K57" s="32"/>
      <c r="L57" s="32"/>
      <c r="M57" s="32"/>
      <c r="N57" s="32"/>
      <c r="O57" s="32"/>
      <c r="P57" s="32"/>
      <c r="Q57" s="32"/>
      <c r="R57" s="32"/>
      <c r="S57" s="32"/>
      <c r="T57" s="32"/>
      <c r="U57" s="32"/>
      <c r="V57" s="32"/>
      <c r="W57" s="32"/>
      <c r="X57" s="130"/>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c r="BM57" s="125"/>
      <c r="BN57" s="125"/>
      <c r="BO57" s="125"/>
      <c r="BP57" s="125"/>
    </row>
    <row r="58" spans="1:68" hidden="1" x14ac:dyDescent="0.25">
      <c r="A58" s="187"/>
      <c r="B58" s="187"/>
      <c r="C58" s="187"/>
      <c r="D58" s="187"/>
      <c r="E58" s="187"/>
      <c r="F58" s="187"/>
      <c r="G58" s="187"/>
      <c r="I58" s="32"/>
      <c r="J58" s="32"/>
      <c r="K58" s="32"/>
      <c r="L58" s="32"/>
      <c r="M58" s="32"/>
      <c r="N58" s="32"/>
      <c r="O58" s="32"/>
      <c r="P58" s="32"/>
      <c r="Q58" s="32"/>
      <c r="R58" s="32"/>
      <c r="S58" s="32"/>
      <c r="T58" s="32"/>
      <c r="U58" s="32"/>
      <c r="V58" s="32"/>
      <c r="W58" s="32"/>
      <c r="X58" s="130"/>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row>
    <row r="59" spans="1:68" hidden="1" x14ac:dyDescent="0.25">
      <c r="A59" s="187"/>
      <c r="B59" s="187"/>
      <c r="C59" s="187"/>
      <c r="D59" s="187"/>
      <c r="E59" s="187"/>
      <c r="F59" s="187"/>
      <c r="G59" s="187"/>
      <c r="I59" s="32"/>
      <c r="J59" s="32"/>
      <c r="K59" s="32"/>
      <c r="L59" s="32"/>
      <c r="M59" s="32"/>
      <c r="N59" s="32"/>
      <c r="O59" s="32"/>
      <c r="P59" s="32"/>
      <c r="Q59" s="32"/>
      <c r="R59" s="32"/>
      <c r="S59" s="32"/>
      <c r="T59" s="32"/>
      <c r="U59" s="32"/>
      <c r="V59" s="32"/>
      <c r="W59" s="32"/>
      <c r="X59" s="130"/>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row>
    <row r="60" spans="1:68" x14ac:dyDescent="0.25">
      <c r="A60" s="32"/>
      <c r="B60" s="32"/>
      <c r="C60" s="32"/>
      <c r="D60" s="32"/>
      <c r="E60" s="32"/>
      <c r="F60" s="32"/>
      <c r="I60" s="32"/>
      <c r="J60" s="32"/>
      <c r="K60" s="32"/>
      <c r="L60" s="32"/>
      <c r="M60" s="32"/>
      <c r="N60" s="32"/>
      <c r="O60" s="32"/>
      <c r="P60" s="32"/>
      <c r="Q60" s="32"/>
      <c r="R60" s="32"/>
      <c r="S60" s="32"/>
      <c r="T60" s="32"/>
      <c r="U60" s="32"/>
      <c r="V60" s="32"/>
      <c r="W60" s="32"/>
      <c r="X60" s="130"/>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row>
    <row r="61" spans="1:68" s="125" customFormat="1" x14ac:dyDescent="0.25">
      <c r="A61" s="133"/>
      <c r="B61" s="133"/>
      <c r="C61" s="133"/>
      <c r="D61" s="133"/>
      <c r="E61" s="133"/>
      <c r="F61" s="133"/>
      <c r="I61" s="130"/>
      <c r="J61" s="130"/>
      <c r="K61" s="130"/>
      <c r="L61" s="130"/>
      <c r="M61" s="130"/>
      <c r="N61" s="130"/>
      <c r="O61" s="130"/>
      <c r="P61" s="130"/>
      <c r="Q61" s="130"/>
      <c r="R61" s="130"/>
      <c r="S61" s="130"/>
      <c r="T61" s="130"/>
      <c r="U61" s="130"/>
      <c r="V61" s="130"/>
      <c r="W61" s="130"/>
      <c r="X61" s="130"/>
    </row>
    <row r="62" spans="1:68" s="125" customFormat="1" x14ac:dyDescent="0.25">
      <c r="A62" s="133"/>
      <c r="B62" s="133"/>
      <c r="C62" s="133"/>
      <c r="D62" s="133"/>
      <c r="E62" s="133"/>
      <c r="F62" s="133"/>
      <c r="I62" s="130"/>
      <c r="J62" s="130"/>
      <c r="K62" s="130"/>
      <c r="L62" s="130"/>
      <c r="M62" s="130"/>
      <c r="N62" s="130"/>
      <c r="O62" s="130"/>
      <c r="P62" s="130"/>
      <c r="Q62" s="130"/>
      <c r="R62" s="130"/>
      <c r="S62" s="130"/>
      <c r="T62" s="130"/>
      <c r="U62" s="130"/>
      <c r="V62" s="130"/>
      <c r="W62" s="130"/>
      <c r="X62" s="130"/>
    </row>
    <row r="63" spans="1:68" s="125" customFormat="1" x14ac:dyDescent="0.25">
      <c r="A63" s="133"/>
      <c r="B63" s="133"/>
      <c r="C63" s="133"/>
      <c r="D63" s="133"/>
      <c r="E63" s="133"/>
      <c r="F63" s="133"/>
      <c r="I63" s="130"/>
      <c r="J63" s="130"/>
      <c r="K63" s="130"/>
      <c r="L63" s="130"/>
      <c r="M63" s="130"/>
      <c r="N63" s="130"/>
      <c r="O63" s="130"/>
      <c r="P63" s="130"/>
      <c r="Q63" s="130"/>
      <c r="R63" s="130"/>
      <c r="S63" s="130"/>
      <c r="T63" s="130"/>
      <c r="U63" s="130"/>
      <c r="V63" s="130"/>
      <c r="W63" s="130"/>
      <c r="X63" s="130"/>
    </row>
    <row r="64" spans="1:68" s="125" customFormat="1" x14ac:dyDescent="0.25">
      <c r="A64" s="133"/>
      <c r="B64" s="133"/>
      <c r="C64" s="133"/>
      <c r="D64" s="133"/>
      <c r="E64" s="133"/>
      <c r="F64" s="133"/>
      <c r="I64" s="130"/>
      <c r="J64" s="130"/>
      <c r="K64" s="130"/>
      <c r="L64" s="130"/>
      <c r="M64" s="130"/>
      <c r="N64" s="130"/>
      <c r="O64" s="130"/>
      <c r="P64" s="130"/>
      <c r="Q64" s="130"/>
      <c r="R64" s="130"/>
      <c r="S64" s="130"/>
      <c r="T64" s="130"/>
      <c r="U64" s="130"/>
      <c r="V64" s="130"/>
      <c r="W64" s="130"/>
      <c r="X64" s="130"/>
    </row>
    <row r="65" spans="1:24" s="125" customFormat="1" x14ac:dyDescent="0.25">
      <c r="A65" s="133"/>
      <c r="B65" s="133"/>
      <c r="C65" s="133"/>
      <c r="D65" s="133"/>
      <c r="E65" s="133"/>
      <c r="F65" s="133"/>
      <c r="I65" s="130"/>
      <c r="J65" s="130"/>
      <c r="K65" s="130"/>
      <c r="L65" s="130"/>
      <c r="M65" s="130"/>
      <c r="N65" s="130"/>
      <c r="O65" s="130"/>
      <c r="P65" s="130"/>
      <c r="Q65" s="130"/>
      <c r="R65" s="130"/>
      <c r="S65" s="130"/>
      <c r="T65" s="130"/>
      <c r="U65" s="130"/>
      <c r="V65" s="130"/>
      <c r="W65" s="130"/>
      <c r="X65" s="130"/>
    </row>
    <row r="66" spans="1:24" s="125" customFormat="1" x14ac:dyDescent="0.25">
      <c r="A66" s="133"/>
      <c r="B66" s="133"/>
      <c r="C66" s="133"/>
      <c r="D66" s="133"/>
      <c r="E66" s="133"/>
      <c r="F66" s="133"/>
      <c r="I66" s="130"/>
      <c r="J66" s="130"/>
      <c r="K66" s="130"/>
      <c r="L66" s="130"/>
      <c r="M66" s="130"/>
      <c r="N66" s="130"/>
      <c r="O66" s="130"/>
      <c r="P66" s="130"/>
      <c r="Q66" s="130"/>
      <c r="R66" s="130"/>
      <c r="S66" s="130"/>
      <c r="T66" s="130"/>
      <c r="U66" s="130"/>
      <c r="V66" s="130"/>
      <c r="W66" s="130"/>
      <c r="X66" s="130"/>
    </row>
    <row r="67" spans="1:24" s="125" customFormat="1" x14ac:dyDescent="0.25">
      <c r="A67" s="130"/>
      <c r="B67" s="130"/>
      <c r="C67" s="130"/>
      <c r="D67" s="130"/>
      <c r="E67" s="130"/>
      <c r="F67" s="130"/>
      <c r="I67" s="130"/>
      <c r="J67" s="130"/>
      <c r="K67" s="130"/>
      <c r="L67" s="130"/>
      <c r="M67" s="130"/>
      <c r="N67" s="130"/>
      <c r="O67" s="130"/>
      <c r="P67" s="130"/>
      <c r="Q67" s="130"/>
      <c r="R67" s="130"/>
      <c r="S67" s="130"/>
      <c r="T67" s="130"/>
      <c r="U67" s="130"/>
      <c r="V67" s="130"/>
      <c r="W67" s="130"/>
      <c r="X67" s="130"/>
    </row>
    <row r="68" spans="1:24" s="125" customFormat="1" x14ac:dyDescent="0.25">
      <c r="A68" s="130"/>
      <c r="B68" s="130"/>
      <c r="C68" s="130"/>
      <c r="D68" s="130"/>
      <c r="E68" s="130"/>
      <c r="F68" s="130"/>
      <c r="I68" s="130"/>
      <c r="J68" s="130"/>
      <c r="K68" s="130"/>
      <c r="L68" s="130"/>
      <c r="M68" s="130"/>
      <c r="N68" s="130"/>
      <c r="O68" s="130"/>
      <c r="P68" s="130"/>
      <c r="Q68" s="130"/>
      <c r="R68" s="130"/>
      <c r="S68" s="130"/>
      <c r="T68" s="130"/>
      <c r="U68" s="130"/>
      <c r="V68" s="130"/>
      <c r="W68" s="130"/>
      <c r="X68" s="130"/>
    </row>
    <row r="69" spans="1:24" s="125" customFormat="1" x14ac:dyDescent="0.25">
      <c r="A69" s="130"/>
      <c r="B69" s="130"/>
      <c r="C69" s="130"/>
      <c r="D69" s="130"/>
      <c r="E69" s="130"/>
      <c r="F69" s="130"/>
      <c r="I69" s="130"/>
      <c r="J69" s="130"/>
      <c r="K69" s="130"/>
      <c r="L69" s="130"/>
      <c r="M69" s="130"/>
      <c r="N69" s="130"/>
      <c r="O69" s="130"/>
      <c r="P69" s="130"/>
      <c r="Q69" s="130"/>
      <c r="R69" s="130"/>
      <c r="S69" s="130"/>
      <c r="T69" s="130"/>
      <c r="U69" s="130"/>
      <c r="V69" s="130"/>
      <c r="W69" s="130"/>
      <c r="X69" s="130"/>
    </row>
    <row r="70" spans="1:24" s="125" customFormat="1" x14ac:dyDescent="0.25">
      <c r="A70" s="130"/>
      <c r="B70" s="130"/>
      <c r="C70" s="130"/>
      <c r="D70" s="130"/>
      <c r="E70" s="130"/>
      <c r="F70" s="130"/>
      <c r="I70" s="130"/>
      <c r="J70" s="130"/>
      <c r="K70" s="130"/>
      <c r="L70" s="130"/>
      <c r="M70" s="130"/>
      <c r="N70" s="130"/>
      <c r="O70" s="130"/>
      <c r="P70" s="130"/>
      <c r="Q70" s="130"/>
      <c r="R70" s="130"/>
      <c r="S70" s="130"/>
      <c r="T70" s="130"/>
      <c r="U70" s="130"/>
      <c r="V70" s="130"/>
      <c r="W70" s="130"/>
      <c r="X70" s="130"/>
    </row>
    <row r="71" spans="1:24" s="125" customFormat="1" x14ac:dyDescent="0.25">
      <c r="A71" s="130"/>
      <c r="B71" s="130"/>
      <c r="C71" s="130"/>
      <c r="D71" s="130"/>
      <c r="E71" s="130"/>
      <c r="F71" s="130"/>
      <c r="I71" s="130"/>
      <c r="J71" s="130"/>
      <c r="K71" s="130"/>
      <c r="L71" s="130"/>
      <c r="M71" s="130"/>
      <c r="N71" s="130"/>
      <c r="O71" s="130"/>
      <c r="P71" s="130"/>
      <c r="Q71" s="130"/>
      <c r="R71" s="130"/>
      <c r="S71" s="130"/>
      <c r="T71" s="130"/>
      <c r="U71" s="130"/>
      <c r="V71" s="130"/>
      <c r="W71" s="130"/>
      <c r="X71" s="130"/>
    </row>
    <row r="72" spans="1:24" s="125" customFormat="1" x14ac:dyDescent="0.25">
      <c r="A72" s="130"/>
      <c r="B72" s="130"/>
      <c r="C72" s="130"/>
      <c r="D72" s="130"/>
      <c r="E72" s="130"/>
      <c r="F72" s="130"/>
      <c r="I72" s="130"/>
      <c r="J72" s="130"/>
      <c r="K72" s="130"/>
      <c r="L72" s="130"/>
      <c r="M72" s="130"/>
      <c r="N72" s="130"/>
      <c r="O72" s="130"/>
      <c r="P72" s="130"/>
      <c r="Q72" s="130"/>
      <c r="R72" s="130"/>
      <c r="S72" s="130"/>
      <c r="T72" s="130"/>
      <c r="U72" s="130"/>
      <c r="V72" s="130"/>
      <c r="W72" s="130"/>
      <c r="X72" s="130"/>
    </row>
    <row r="73" spans="1:24" s="125" customFormat="1" x14ac:dyDescent="0.25">
      <c r="A73" s="130"/>
      <c r="B73" s="130"/>
      <c r="C73" s="130"/>
      <c r="D73" s="130"/>
      <c r="E73" s="130"/>
      <c r="F73" s="130"/>
      <c r="I73" s="130"/>
      <c r="J73" s="130"/>
      <c r="K73" s="130"/>
      <c r="L73" s="130"/>
      <c r="M73" s="130"/>
      <c r="N73" s="130"/>
      <c r="O73" s="130"/>
      <c r="P73" s="130"/>
      <c r="Q73" s="130"/>
      <c r="R73" s="130"/>
      <c r="S73" s="130"/>
      <c r="T73" s="130"/>
      <c r="U73" s="130"/>
      <c r="V73" s="130"/>
      <c r="W73" s="130"/>
      <c r="X73" s="130"/>
    </row>
    <row r="74" spans="1:24" s="125" customFormat="1" x14ac:dyDescent="0.25">
      <c r="A74" s="130"/>
      <c r="B74" s="130"/>
      <c r="C74" s="130"/>
      <c r="D74" s="130"/>
      <c r="E74" s="130"/>
      <c r="F74" s="130"/>
      <c r="I74" s="130"/>
      <c r="J74" s="130"/>
      <c r="K74" s="130"/>
      <c r="L74" s="130"/>
      <c r="M74" s="130"/>
      <c r="N74" s="130"/>
      <c r="O74" s="130"/>
      <c r="P74" s="130"/>
      <c r="Q74" s="130"/>
      <c r="R74" s="130"/>
      <c r="S74" s="130"/>
      <c r="T74" s="130"/>
      <c r="U74" s="130"/>
      <c r="V74" s="130"/>
      <c r="W74" s="130"/>
      <c r="X74" s="130"/>
    </row>
    <row r="75" spans="1:24" s="125" customFormat="1" x14ac:dyDescent="0.25">
      <c r="A75" s="130"/>
      <c r="B75" s="130"/>
      <c r="C75" s="130"/>
      <c r="D75" s="130"/>
      <c r="E75" s="130"/>
      <c r="F75" s="130"/>
      <c r="I75" s="130"/>
      <c r="J75" s="130"/>
      <c r="K75" s="130"/>
      <c r="L75" s="130"/>
      <c r="M75" s="130"/>
      <c r="N75" s="130"/>
      <c r="O75" s="130"/>
      <c r="P75" s="130"/>
      <c r="Q75" s="130"/>
      <c r="R75" s="130"/>
      <c r="S75" s="130"/>
      <c r="T75" s="130"/>
      <c r="U75" s="130"/>
      <c r="V75" s="130"/>
      <c r="W75" s="130"/>
      <c r="X75" s="130"/>
    </row>
    <row r="76" spans="1:24" s="125" customFormat="1" x14ac:dyDescent="0.25">
      <c r="A76" s="130"/>
      <c r="B76" s="130"/>
      <c r="C76" s="130"/>
      <c r="D76" s="130"/>
      <c r="E76" s="130"/>
      <c r="F76" s="130"/>
      <c r="I76" s="130"/>
      <c r="J76" s="130"/>
      <c r="K76" s="130"/>
      <c r="L76" s="130"/>
      <c r="M76" s="130"/>
      <c r="N76" s="130"/>
      <c r="O76" s="130"/>
      <c r="P76" s="130"/>
      <c r="Q76" s="130"/>
      <c r="R76" s="130"/>
      <c r="S76" s="130"/>
      <c r="T76" s="130"/>
      <c r="U76" s="130"/>
      <c r="V76" s="130"/>
      <c r="W76" s="130"/>
      <c r="X76" s="130"/>
    </row>
    <row r="77" spans="1:24" s="125" customFormat="1" x14ac:dyDescent="0.25">
      <c r="A77" s="130"/>
      <c r="B77" s="130"/>
      <c r="C77" s="130"/>
      <c r="D77" s="130"/>
      <c r="E77" s="130"/>
      <c r="F77" s="130"/>
      <c r="I77" s="130"/>
      <c r="J77" s="130"/>
      <c r="K77" s="130"/>
      <c r="L77" s="130"/>
      <c r="M77" s="130"/>
      <c r="N77" s="130"/>
      <c r="O77" s="130"/>
      <c r="P77" s="130"/>
      <c r="Q77" s="130"/>
      <c r="R77" s="130"/>
      <c r="S77" s="130"/>
      <c r="T77" s="130"/>
      <c r="U77" s="130"/>
      <c r="V77" s="130"/>
      <c r="W77" s="130"/>
      <c r="X77" s="130"/>
    </row>
    <row r="78" spans="1:24" s="125" customFormat="1" x14ac:dyDescent="0.25">
      <c r="A78" s="130"/>
      <c r="B78" s="130"/>
      <c r="C78" s="130"/>
      <c r="D78" s="130"/>
      <c r="E78" s="130"/>
      <c r="F78" s="130"/>
      <c r="I78" s="130"/>
      <c r="J78" s="130"/>
      <c r="K78" s="130"/>
      <c r="L78" s="130"/>
      <c r="M78" s="130"/>
      <c r="N78" s="130"/>
      <c r="O78" s="130"/>
      <c r="P78" s="130"/>
      <c r="Q78" s="130"/>
      <c r="R78" s="130"/>
      <c r="S78" s="130"/>
      <c r="T78" s="130"/>
      <c r="U78" s="130"/>
      <c r="V78" s="130"/>
      <c r="W78" s="130"/>
      <c r="X78" s="130"/>
    </row>
    <row r="79" spans="1:24" s="125" customFormat="1" x14ac:dyDescent="0.25">
      <c r="A79" s="130"/>
      <c r="B79" s="130"/>
      <c r="C79" s="130"/>
      <c r="D79" s="130"/>
      <c r="E79" s="130"/>
      <c r="F79" s="130"/>
      <c r="I79" s="130"/>
      <c r="J79" s="130"/>
      <c r="K79" s="130"/>
      <c r="L79" s="130"/>
      <c r="M79" s="130"/>
      <c r="N79" s="130"/>
      <c r="O79" s="130"/>
      <c r="P79" s="130"/>
      <c r="Q79" s="130"/>
      <c r="R79" s="130"/>
      <c r="S79" s="130"/>
      <c r="T79" s="130"/>
      <c r="U79" s="130"/>
      <c r="V79" s="130"/>
      <c r="W79" s="130"/>
      <c r="X79" s="130"/>
    </row>
    <row r="80" spans="1:24" s="125" customFormat="1" x14ac:dyDescent="0.25">
      <c r="A80" s="130"/>
      <c r="B80" s="130"/>
      <c r="C80" s="130"/>
      <c r="D80" s="130"/>
      <c r="E80" s="130"/>
      <c r="F80" s="130"/>
      <c r="I80" s="130"/>
      <c r="J80" s="130"/>
      <c r="K80" s="130"/>
      <c r="L80" s="130"/>
      <c r="M80" s="130"/>
      <c r="N80" s="130"/>
      <c r="O80" s="130"/>
      <c r="P80" s="130"/>
      <c r="Q80" s="130"/>
      <c r="R80" s="130"/>
      <c r="S80" s="130"/>
      <c r="T80" s="130"/>
      <c r="U80" s="130"/>
      <c r="V80" s="130"/>
      <c r="W80" s="130"/>
      <c r="X80" s="130"/>
    </row>
    <row r="81" spans="1:24" s="125" customFormat="1" x14ac:dyDescent="0.25">
      <c r="A81" s="130"/>
      <c r="B81" s="130"/>
      <c r="C81" s="130"/>
      <c r="D81" s="130"/>
      <c r="E81" s="130"/>
      <c r="F81" s="130"/>
      <c r="I81" s="130"/>
      <c r="J81" s="130"/>
      <c r="K81" s="130"/>
      <c r="L81" s="130"/>
      <c r="M81" s="130"/>
      <c r="N81" s="130"/>
      <c r="O81" s="130"/>
      <c r="P81" s="130"/>
      <c r="Q81" s="130"/>
      <c r="R81" s="130"/>
      <c r="S81" s="130"/>
      <c r="T81" s="130"/>
      <c r="U81" s="130"/>
      <c r="V81" s="130"/>
      <c r="W81" s="130"/>
      <c r="X81" s="130"/>
    </row>
    <row r="82" spans="1:24" s="125" customFormat="1" x14ac:dyDescent="0.25">
      <c r="A82" s="130"/>
      <c r="B82" s="130"/>
      <c r="C82" s="130"/>
      <c r="D82" s="130"/>
      <c r="E82" s="130"/>
      <c r="F82" s="130"/>
      <c r="I82" s="130"/>
      <c r="J82" s="130"/>
      <c r="K82" s="130"/>
      <c r="L82" s="130"/>
      <c r="M82" s="130"/>
      <c r="N82" s="130"/>
      <c r="O82" s="130"/>
      <c r="P82" s="130"/>
      <c r="Q82" s="130"/>
      <c r="R82" s="130"/>
      <c r="S82" s="130"/>
      <c r="T82" s="130"/>
      <c r="U82" s="130"/>
      <c r="V82" s="130"/>
      <c r="W82" s="130"/>
      <c r="X82" s="130"/>
    </row>
    <row r="83" spans="1:24" s="125" customFormat="1" x14ac:dyDescent="0.25">
      <c r="A83" s="130"/>
      <c r="B83" s="130"/>
      <c r="C83" s="130"/>
      <c r="D83" s="130"/>
      <c r="E83" s="130"/>
      <c r="F83" s="130"/>
      <c r="I83" s="130"/>
      <c r="J83" s="130"/>
      <c r="K83" s="130"/>
      <c r="L83" s="130"/>
      <c r="M83" s="130"/>
      <c r="N83" s="130"/>
      <c r="O83" s="130"/>
      <c r="P83" s="130"/>
      <c r="Q83" s="130"/>
      <c r="R83" s="130"/>
      <c r="S83" s="130"/>
      <c r="T83" s="130"/>
      <c r="U83" s="130"/>
      <c r="V83" s="130"/>
      <c r="W83" s="130"/>
      <c r="X83" s="130"/>
    </row>
    <row r="84" spans="1:24" s="125" customFormat="1" x14ac:dyDescent="0.25">
      <c r="A84" s="130"/>
      <c r="B84" s="130"/>
      <c r="C84" s="130"/>
      <c r="D84" s="130"/>
      <c r="E84" s="130"/>
      <c r="F84" s="130"/>
      <c r="I84" s="130"/>
      <c r="J84" s="130"/>
      <c r="K84" s="130"/>
      <c r="L84" s="130"/>
      <c r="M84" s="130"/>
      <c r="N84" s="130"/>
      <c r="O84" s="130"/>
      <c r="P84" s="130"/>
      <c r="Q84" s="130"/>
      <c r="R84" s="130"/>
      <c r="S84" s="130"/>
      <c r="T84" s="130"/>
      <c r="U84" s="130"/>
      <c r="V84" s="130"/>
      <c r="W84" s="130"/>
      <c r="X84" s="130"/>
    </row>
    <row r="85" spans="1:24" s="125" customFormat="1" x14ac:dyDescent="0.25">
      <c r="A85" s="130"/>
      <c r="B85" s="130"/>
      <c r="C85" s="130"/>
      <c r="D85" s="130"/>
      <c r="E85" s="130"/>
      <c r="F85" s="130"/>
      <c r="I85" s="130"/>
      <c r="J85" s="130"/>
      <c r="K85" s="130"/>
      <c r="L85" s="130"/>
      <c r="M85" s="130"/>
      <c r="N85" s="130"/>
      <c r="O85" s="130"/>
      <c r="P85" s="130"/>
      <c r="Q85" s="130"/>
      <c r="R85" s="130"/>
      <c r="S85" s="130"/>
      <c r="T85" s="130"/>
      <c r="U85" s="130"/>
      <c r="V85" s="130"/>
      <c r="W85" s="130"/>
      <c r="X85" s="130"/>
    </row>
    <row r="86" spans="1:24" s="125" customFormat="1" x14ac:dyDescent="0.25">
      <c r="A86" s="130"/>
      <c r="B86" s="130"/>
      <c r="C86" s="130"/>
      <c r="D86" s="130"/>
      <c r="E86" s="130"/>
      <c r="F86" s="130"/>
      <c r="I86" s="130"/>
      <c r="J86" s="130"/>
      <c r="K86" s="130"/>
      <c r="L86" s="130"/>
      <c r="M86" s="130"/>
      <c r="N86" s="130"/>
      <c r="O86" s="130"/>
      <c r="P86" s="130"/>
      <c r="Q86" s="130"/>
      <c r="R86" s="130"/>
      <c r="S86" s="130"/>
      <c r="T86" s="130"/>
      <c r="U86" s="130"/>
      <c r="V86" s="130"/>
      <c r="W86" s="130"/>
      <c r="X86" s="130"/>
    </row>
    <row r="87" spans="1:24" s="125" customFormat="1" x14ac:dyDescent="0.25">
      <c r="A87" s="130"/>
      <c r="B87" s="130"/>
      <c r="C87" s="130"/>
      <c r="D87" s="130"/>
      <c r="E87" s="130"/>
      <c r="F87" s="130"/>
      <c r="I87" s="130"/>
      <c r="J87" s="130"/>
      <c r="K87" s="130"/>
      <c r="L87" s="130"/>
      <c r="M87" s="130"/>
      <c r="N87" s="130"/>
      <c r="O87" s="130"/>
      <c r="P87" s="130"/>
      <c r="Q87" s="130"/>
      <c r="R87" s="130"/>
      <c r="S87" s="130"/>
      <c r="T87" s="130"/>
      <c r="U87" s="130"/>
      <c r="V87" s="130"/>
      <c r="W87" s="130"/>
      <c r="X87" s="130"/>
    </row>
    <row r="88" spans="1:24" s="125" customFormat="1" x14ac:dyDescent="0.25">
      <c r="A88" s="130"/>
      <c r="B88" s="130"/>
      <c r="C88" s="130"/>
      <c r="D88" s="130"/>
      <c r="E88" s="130"/>
      <c r="F88" s="130"/>
      <c r="I88" s="130"/>
      <c r="J88" s="130"/>
      <c r="K88" s="130"/>
      <c r="L88" s="130"/>
      <c r="M88" s="130"/>
      <c r="N88" s="130"/>
      <c r="O88" s="130"/>
      <c r="P88" s="130"/>
      <c r="Q88" s="130"/>
      <c r="R88" s="130"/>
      <c r="S88" s="130"/>
      <c r="T88" s="130"/>
      <c r="U88" s="130"/>
      <c r="V88" s="130"/>
      <c r="W88" s="130"/>
      <c r="X88" s="130"/>
    </row>
    <row r="89" spans="1:24" s="125" customFormat="1" x14ac:dyDescent="0.25">
      <c r="A89" s="130"/>
      <c r="B89" s="130"/>
      <c r="C89" s="130"/>
      <c r="D89" s="130"/>
      <c r="E89" s="130"/>
      <c r="F89" s="130"/>
      <c r="I89" s="130"/>
      <c r="J89" s="130"/>
      <c r="K89" s="130"/>
      <c r="L89" s="130"/>
      <c r="M89" s="130"/>
      <c r="N89" s="130"/>
      <c r="O89" s="130"/>
      <c r="P89" s="130"/>
      <c r="Q89" s="130"/>
      <c r="R89" s="130"/>
      <c r="S89" s="130"/>
      <c r="T89" s="130"/>
      <c r="U89" s="130"/>
      <c r="V89" s="130"/>
      <c r="W89" s="130"/>
      <c r="X89" s="130"/>
    </row>
    <row r="90" spans="1:24" s="125" customFormat="1" x14ac:dyDescent="0.25">
      <c r="A90" s="130"/>
      <c r="B90" s="130"/>
      <c r="C90" s="130"/>
      <c r="D90" s="130"/>
      <c r="E90" s="130"/>
      <c r="F90" s="130"/>
      <c r="I90" s="130"/>
      <c r="J90" s="130"/>
      <c r="K90" s="130"/>
      <c r="L90" s="130"/>
      <c r="M90" s="130"/>
      <c r="N90" s="130"/>
      <c r="O90" s="130"/>
      <c r="P90" s="130"/>
      <c r="Q90" s="130"/>
      <c r="R90" s="130"/>
      <c r="S90" s="130"/>
      <c r="T90" s="130"/>
      <c r="U90" s="130"/>
      <c r="V90" s="130"/>
      <c r="W90" s="130"/>
      <c r="X90" s="130"/>
    </row>
    <row r="91" spans="1:24" s="125" customFormat="1" x14ac:dyDescent="0.25">
      <c r="A91" s="130"/>
      <c r="B91" s="130"/>
      <c r="C91" s="130"/>
      <c r="D91" s="130"/>
      <c r="E91" s="130"/>
      <c r="F91" s="130"/>
      <c r="I91" s="130"/>
      <c r="J91" s="130"/>
      <c r="K91" s="130"/>
      <c r="L91" s="130"/>
      <c r="M91" s="130"/>
      <c r="N91" s="130"/>
      <c r="O91" s="130"/>
      <c r="P91" s="130"/>
      <c r="Q91" s="130"/>
      <c r="R91" s="130"/>
      <c r="S91" s="130"/>
      <c r="T91" s="130"/>
      <c r="U91" s="130"/>
      <c r="V91" s="130"/>
      <c r="W91" s="130"/>
      <c r="X91" s="130"/>
    </row>
    <row r="92" spans="1:24" s="125" customFormat="1" x14ac:dyDescent="0.25">
      <c r="A92" s="130"/>
      <c r="B92" s="130"/>
      <c r="C92" s="130"/>
      <c r="D92" s="130"/>
      <c r="E92" s="130"/>
      <c r="F92" s="130"/>
      <c r="I92" s="130"/>
      <c r="J92" s="130"/>
      <c r="K92" s="130"/>
      <c r="L92" s="130"/>
      <c r="M92" s="130"/>
      <c r="N92" s="130"/>
      <c r="O92" s="130"/>
      <c r="P92" s="130"/>
      <c r="Q92" s="130"/>
      <c r="R92" s="130"/>
      <c r="S92" s="130"/>
      <c r="T92" s="130"/>
      <c r="U92" s="130"/>
      <c r="V92" s="130"/>
      <c r="W92" s="130"/>
      <c r="X92" s="130"/>
    </row>
    <row r="93" spans="1:24" s="125" customFormat="1" x14ac:dyDescent="0.25">
      <c r="A93" s="130"/>
      <c r="B93" s="130"/>
      <c r="C93" s="130"/>
      <c r="D93" s="130"/>
      <c r="E93" s="130"/>
      <c r="F93" s="130"/>
      <c r="I93" s="130"/>
      <c r="J93" s="130"/>
      <c r="K93" s="130"/>
      <c r="L93" s="130"/>
      <c r="M93" s="130"/>
      <c r="N93" s="130"/>
      <c r="O93" s="130"/>
      <c r="P93" s="130"/>
      <c r="Q93" s="130"/>
      <c r="R93" s="130"/>
      <c r="S93" s="130"/>
      <c r="T93" s="130"/>
      <c r="U93" s="130"/>
      <c r="V93" s="130"/>
      <c r="W93" s="130"/>
      <c r="X93" s="130"/>
    </row>
    <row r="94" spans="1:24" s="125" customFormat="1" x14ac:dyDescent="0.25">
      <c r="A94" s="130"/>
      <c r="B94" s="130"/>
      <c r="C94" s="130"/>
      <c r="D94" s="130"/>
      <c r="E94" s="130"/>
      <c r="F94" s="130"/>
    </row>
    <row r="95" spans="1:24" s="125" customFormat="1" x14ac:dyDescent="0.25">
      <c r="A95" s="130"/>
      <c r="B95" s="130"/>
      <c r="C95" s="130"/>
      <c r="D95" s="130"/>
      <c r="E95" s="130"/>
      <c r="F95" s="130"/>
    </row>
    <row r="96" spans="1:24" s="125" customFormat="1" x14ac:dyDescent="0.25">
      <c r="A96" s="130"/>
      <c r="B96" s="130"/>
      <c r="C96" s="130"/>
      <c r="D96" s="130"/>
      <c r="E96" s="130"/>
      <c r="F96" s="130"/>
    </row>
    <row r="97" spans="1:6" s="125" customFormat="1" x14ac:dyDescent="0.25">
      <c r="A97" s="130"/>
      <c r="B97" s="130"/>
      <c r="C97" s="130"/>
      <c r="D97" s="130"/>
      <c r="E97" s="130"/>
      <c r="F97" s="130"/>
    </row>
    <row r="98" spans="1:6" s="125" customFormat="1" x14ac:dyDescent="0.25">
      <c r="A98" s="130"/>
      <c r="B98" s="130"/>
      <c r="C98" s="130"/>
      <c r="D98" s="130"/>
      <c r="E98" s="130"/>
      <c r="F98" s="130"/>
    </row>
    <row r="99" spans="1:6" s="125" customFormat="1" x14ac:dyDescent="0.25">
      <c r="A99" s="130"/>
      <c r="B99" s="130"/>
      <c r="C99" s="130"/>
      <c r="D99" s="130"/>
      <c r="E99" s="130"/>
      <c r="F99" s="130"/>
    </row>
    <row r="100" spans="1:6" s="125" customFormat="1" x14ac:dyDescent="0.25">
      <c r="A100" s="130"/>
      <c r="B100" s="130"/>
      <c r="C100" s="130"/>
      <c r="D100" s="130"/>
      <c r="E100" s="130"/>
      <c r="F100" s="130"/>
    </row>
    <row r="101" spans="1:6" s="125" customFormat="1" x14ac:dyDescent="0.25">
      <c r="A101" s="130"/>
      <c r="B101" s="130"/>
      <c r="C101" s="130"/>
      <c r="D101" s="130"/>
      <c r="E101" s="130"/>
      <c r="F101" s="130"/>
    </row>
    <row r="102" spans="1:6" s="125" customFormat="1" x14ac:dyDescent="0.25">
      <c r="A102" s="130"/>
      <c r="B102" s="130"/>
      <c r="C102" s="130"/>
      <c r="D102" s="130"/>
      <c r="E102" s="130"/>
      <c r="F102" s="130"/>
    </row>
    <row r="103" spans="1:6" s="125" customFormat="1" x14ac:dyDescent="0.25">
      <c r="A103" s="130"/>
      <c r="B103" s="130"/>
      <c r="C103" s="130"/>
      <c r="D103" s="130"/>
      <c r="E103" s="130"/>
      <c r="F103" s="130"/>
    </row>
    <row r="104" spans="1:6" s="125" customFormat="1" x14ac:dyDescent="0.25">
      <c r="A104" s="130"/>
      <c r="B104" s="130"/>
      <c r="C104" s="130"/>
      <c r="D104" s="130"/>
      <c r="E104" s="130"/>
      <c r="F104" s="130"/>
    </row>
    <row r="105" spans="1:6" s="125" customFormat="1" x14ac:dyDescent="0.25">
      <c r="A105" s="130"/>
      <c r="B105" s="130"/>
      <c r="C105" s="130"/>
      <c r="D105" s="130"/>
      <c r="E105" s="130"/>
      <c r="F105" s="130"/>
    </row>
    <row r="106" spans="1:6" s="125" customFormat="1" x14ac:dyDescent="0.25">
      <c r="A106" s="130"/>
      <c r="B106" s="130"/>
      <c r="C106" s="130"/>
      <c r="D106" s="130"/>
      <c r="E106" s="130"/>
      <c r="F106" s="130"/>
    </row>
    <row r="107" spans="1:6" s="125" customFormat="1" x14ac:dyDescent="0.25">
      <c r="A107" s="130"/>
      <c r="B107" s="130"/>
      <c r="C107" s="130"/>
      <c r="D107" s="130"/>
      <c r="E107" s="130"/>
      <c r="F107" s="130"/>
    </row>
    <row r="108" spans="1:6" s="125" customFormat="1" x14ac:dyDescent="0.25">
      <c r="A108" s="130"/>
      <c r="B108" s="130"/>
      <c r="C108" s="130"/>
      <c r="D108" s="130"/>
      <c r="E108" s="130"/>
      <c r="F108" s="130"/>
    </row>
    <row r="109" spans="1:6" s="125" customFormat="1" x14ac:dyDescent="0.25">
      <c r="A109" s="130"/>
      <c r="B109" s="130"/>
      <c r="C109" s="130"/>
      <c r="D109" s="130"/>
      <c r="E109" s="130"/>
      <c r="F109" s="130"/>
    </row>
    <row r="110" spans="1:6" s="125" customFormat="1" x14ac:dyDescent="0.25">
      <c r="A110" s="130"/>
      <c r="B110" s="130"/>
      <c r="C110" s="130"/>
      <c r="D110" s="130"/>
      <c r="E110" s="130"/>
      <c r="F110" s="130"/>
    </row>
    <row r="111" spans="1:6" s="125" customFormat="1" x14ac:dyDescent="0.25">
      <c r="A111" s="130"/>
      <c r="B111" s="130"/>
      <c r="C111" s="130"/>
      <c r="D111" s="130"/>
      <c r="E111" s="130"/>
      <c r="F111" s="130"/>
    </row>
    <row r="112" spans="1:6" s="125" customFormat="1" x14ac:dyDescent="0.25">
      <c r="A112" s="130"/>
      <c r="B112" s="130"/>
      <c r="C112" s="130"/>
      <c r="D112" s="130"/>
      <c r="E112" s="130"/>
      <c r="F112" s="130"/>
    </row>
    <row r="113" s="125" customFormat="1" x14ac:dyDescent="0.25"/>
    <row r="114" s="125" customFormat="1" x14ac:dyDescent="0.25"/>
    <row r="115" s="125" customFormat="1" x14ac:dyDescent="0.25"/>
    <row r="116" s="125" customFormat="1" x14ac:dyDescent="0.25"/>
    <row r="117" s="125" customFormat="1" x14ac:dyDescent="0.25"/>
    <row r="118" s="125" customFormat="1" x14ac:dyDescent="0.25"/>
    <row r="119" s="125" customFormat="1" x14ac:dyDescent="0.25"/>
    <row r="120" s="125" customFormat="1" x14ac:dyDescent="0.25"/>
    <row r="121" s="125" customFormat="1" x14ac:dyDescent="0.25"/>
    <row r="122" s="125" customFormat="1" x14ac:dyDescent="0.25"/>
    <row r="123" s="125" customFormat="1" x14ac:dyDescent="0.25"/>
    <row r="124" s="125" customFormat="1" x14ac:dyDescent="0.25"/>
    <row r="125" s="125" customFormat="1" x14ac:dyDescent="0.25"/>
    <row r="126" s="125" customFormat="1" x14ac:dyDescent="0.25"/>
    <row r="127" s="125" customFormat="1" x14ac:dyDescent="0.25"/>
    <row r="128" s="125" customFormat="1" x14ac:dyDescent="0.25"/>
    <row r="129" s="125" customFormat="1" x14ac:dyDescent="0.25"/>
    <row r="130" s="125" customFormat="1" x14ac:dyDescent="0.25"/>
    <row r="131" s="125" customFormat="1" x14ac:dyDescent="0.25"/>
    <row r="132" s="125" customFormat="1" x14ac:dyDescent="0.25"/>
    <row r="133" s="125" customFormat="1" x14ac:dyDescent="0.25"/>
    <row r="134" s="125" customFormat="1" x14ac:dyDescent="0.25"/>
    <row r="135" s="125" customFormat="1" x14ac:dyDescent="0.25"/>
    <row r="136" s="125" customFormat="1" x14ac:dyDescent="0.25"/>
    <row r="137" s="125" customFormat="1" x14ac:dyDescent="0.25"/>
    <row r="138" s="125" customFormat="1" x14ac:dyDescent="0.25"/>
    <row r="139" s="125" customFormat="1" x14ac:dyDescent="0.25"/>
    <row r="140" s="125" customFormat="1" x14ac:dyDescent="0.25"/>
    <row r="141" s="125" customFormat="1" x14ac:dyDescent="0.25"/>
    <row r="142" s="125" customFormat="1" x14ac:dyDescent="0.25"/>
    <row r="143" s="125" customFormat="1" x14ac:dyDescent="0.25"/>
    <row r="144" s="125" customFormat="1" x14ac:dyDescent="0.25"/>
    <row r="145" s="125" customFormat="1" x14ac:dyDescent="0.25"/>
    <row r="146" s="125" customFormat="1" x14ac:dyDescent="0.25"/>
    <row r="147" s="125" customFormat="1" x14ac:dyDescent="0.25"/>
    <row r="148" s="125" customFormat="1" x14ac:dyDescent="0.25"/>
    <row r="149" s="125" customFormat="1" x14ac:dyDescent="0.25"/>
    <row r="150" s="125" customFormat="1" x14ac:dyDescent="0.25"/>
    <row r="151" s="125" customFormat="1" x14ac:dyDescent="0.25"/>
    <row r="152" s="125" customFormat="1" x14ac:dyDescent="0.25"/>
    <row r="153" s="125" customFormat="1" x14ac:dyDescent="0.25"/>
    <row r="154" s="125" customFormat="1" x14ac:dyDescent="0.25"/>
    <row r="155" s="125" customFormat="1" x14ac:dyDescent="0.25"/>
    <row r="156" s="125" customFormat="1" x14ac:dyDescent="0.25"/>
    <row r="157" s="125" customFormat="1" x14ac:dyDescent="0.25"/>
    <row r="158" s="125" customFormat="1" x14ac:dyDescent="0.25"/>
    <row r="159" s="125" customFormat="1" x14ac:dyDescent="0.25"/>
    <row r="160" s="125" customFormat="1" x14ac:dyDescent="0.25"/>
    <row r="161" s="125" customFormat="1" x14ac:dyDescent="0.25"/>
    <row r="162" s="125" customFormat="1" x14ac:dyDescent="0.25"/>
    <row r="163" s="125" customFormat="1" x14ac:dyDescent="0.25"/>
    <row r="164" s="125" customFormat="1" x14ac:dyDescent="0.25"/>
    <row r="165" s="125" customFormat="1" x14ac:dyDescent="0.25"/>
    <row r="166" s="125" customFormat="1" x14ac:dyDescent="0.25"/>
    <row r="167" s="125" customFormat="1" x14ac:dyDescent="0.25"/>
    <row r="168" s="125" customFormat="1" x14ac:dyDescent="0.25"/>
    <row r="169" s="125" customFormat="1" x14ac:dyDescent="0.25"/>
    <row r="170" s="125" customFormat="1" x14ac:dyDescent="0.25"/>
    <row r="171" s="125" customFormat="1" x14ac:dyDescent="0.25"/>
    <row r="172" s="125" customFormat="1" x14ac:dyDescent="0.25"/>
    <row r="173" s="125" customFormat="1" x14ac:dyDescent="0.25"/>
    <row r="174" s="125" customFormat="1" x14ac:dyDescent="0.25"/>
    <row r="175" s="125" customFormat="1" x14ac:dyDescent="0.25"/>
    <row r="176" s="125" customFormat="1" x14ac:dyDescent="0.25"/>
    <row r="177" s="125" customFormat="1" x14ac:dyDescent="0.25"/>
    <row r="178" s="125" customFormat="1" x14ac:dyDescent="0.25"/>
    <row r="179" s="125" customFormat="1" x14ac:dyDescent="0.25"/>
    <row r="180" s="125" customFormat="1" x14ac:dyDescent="0.25"/>
    <row r="181" s="125" customFormat="1" x14ac:dyDescent="0.25"/>
    <row r="182" s="125" customFormat="1" x14ac:dyDescent="0.25"/>
    <row r="183" s="125" customFormat="1" x14ac:dyDescent="0.25"/>
    <row r="184" s="125" customFormat="1" x14ac:dyDescent="0.25"/>
    <row r="185" s="125" customFormat="1" x14ac:dyDescent="0.25"/>
    <row r="186" s="125" customFormat="1" x14ac:dyDescent="0.25"/>
    <row r="187" s="125" customFormat="1" x14ac:dyDescent="0.25"/>
    <row r="188" s="125" customFormat="1" x14ac:dyDescent="0.25"/>
    <row r="189" s="125" customFormat="1" x14ac:dyDescent="0.25"/>
    <row r="190" s="125" customFormat="1" x14ac:dyDescent="0.25"/>
    <row r="191" s="125" customFormat="1" x14ac:dyDescent="0.25"/>
    <row r="192" s="125" customFormat="1" x14ac:dyDescent="0.25"/>
    <row r="193" s="125" customFormat="1" x14ac:dyDescent="0.25"/>
    <row r="194" s="125" customFormat="1" x14ac:dyDescent="0.25"/>
    <row r="195" s="125" customFormat="1" x14ac:dyDescent="0.25"/>
    <row r="196" s="125" customFormat="1" x14ac:dyDescent="0.25"/>
    <row r="197" s="125" customFormat="1" x14ac:dyDescent="0.25"/>
    <row r="198" s="125" customFormat="1" x14ac:dyDescent="0.25"/>
    <row r="199" s="125" customFormat="1" x14ac:dyDescent="0.25"/>
    <row r="200" s="125" customFormat="1" x14ac:dyDescent="0.25"/>
    <row r="201" s="125" customFormat="1" x14ac:dyDescent="0.25"/>
    <row r="202" s="125" customFormat="1" x14ac:dyDescent="0.25"/>
    <row r="203" s="125" customFormat="1" x14ac:dyDescent="0.25"/>
    <row r="204" s="125" customFormat="1" x14ac:dyDescent="0.25"/>
    <row r="205" s="125" customFormat="1" x14ac:dyDescent="0.25"/>
    <row r="206" s="125" customFormat="1" x14ac:dyDescent="0.25"/>
    <row r="207" s="125" customFormat="1" x14ac:dyDescent="0.25"/>
    <row r="208" s="125" customFormat="1" x14ac:dyDescent="0.25"/>
    <row r="209" s="125" customFormat="1" x14ac:dyDescent="0.25"/>
    <row r="210" s="125" customFormat="1" x14ac:dyDescent="0.25"/>
    <row r="211" s="125" customFormat="1" x14ac:dyDescent="0.25"/>
    <row r="212" s="125" customFormat="1" x14ac:dyDescent="0.25"/>
    <row r="213" s="125" customFormat="1" x14ac:dyDescent="0.25"/>
    <row r="214" s="125" customFormat="1" x14ac:dyDescent="0.25"/>
    <row r="215" s="125" customFormat="1" x14ac:dyDescent="0.25"/>
    <row r="216" s="125" customFormat="1" x14ac:dyDescent="0.25"/>
    <row r="217" s="125" customFormat="1" x14ac:dyDescent="0.25"/>
    <row r="218" s="125" customFormat="1" x14ac:dyDescent="0.25"/>
    <row r="219" s="125" customFormat="1" x14ac:dyDescent="0.25"/>
    <row r="220" s="125" customFormat="1" x14ac:dyDescent="0.25"/>
    <row r="221" s="125" customFormat="1" x14ac:dyDescent="0.25"/>
    <row r="222" s="125" customFormat="1" x14ac:dyDescent="0.25"/>
    <row r="223" s="125" customFormat="1" x14ac:dyDescent="0.25"/>
    <row r="224" s="125" customFormat="1" x14ac:dyDescent="0.25"/>
    <row r="225" s="125" customFormat="1" x14ac:dyDescent="0.25"/>
    <row r="226" s="125" customFormat="1" x14ac:dyDescent="0.25"/>
    <row r="227" s="125" customFormat="1" x14ac:dyDescent="0.25"/>
    <row r="228" s="125" customFormat="1" x14ac:dyDescent="0.25"/>
    <row r="229" s="125" customFormat="1" x14ac:dyDescent="0.25"/>
    <row r="230" s="125" customFormat="1" x14ac:dyDescent="0.25"/>
    <row r="231" s="125" customFormat="1" x14ac:dyDescent="0.25"/>
    <row r="232" s="125" customFormat="1" x14ac:dyDescent="0.25"/>
    <row r="233" s="125" customFormat="1" x14ac:dyDescent="0.25"/>
    <row r="234" s="125" customFormat="1" x14ac:dyDescent="0.25"/>
    <row r="235" s="125" customFormat="1" x14ac:dyDescent="0.25"/>
    <row r="236" s="125" customFormat="1" x14ac:dyDescent="0.25"/>
    <row r="237" s="125" customFormat="1" x14ac:dyDescent="0.25"/>
    <row r="238" s="125" customFormat="1" x14ac:dyDescent="0.25"/>
    <row r="239" s="125" customFormat="1" x14ac:dyDescent="0.25"/>
    <row r="240" s="125" customFormat="1" x14ac:dyDescent="0.25"/>
    <row r="241" s="125" customFormat="1" x14ac:dyDescent="0.25"/>
    <row r="242" s="125" customFormat="1" x14ac:dyDescent="0.25"/>
    <row r="243" s="125" customFormat="1" x14ac:dyDescent="0.25"/>
    <row r="244" s="125" customFormat="1" x14ac:dyDescent="0.25"/>
    <row r="245" s="125" customFormat="1" x14ac:dyDescent="0.25"/>
    <row r="246" s="125" customFormat="1" x14ac:dyDescent="0.25"/>
    <row r="247" s="125" customFormat="1" x14ac:dyDescent="0.25"/>
    <row r="248" s="125" customFormat="1" x14ac:dyDescent="0.25"/>
    <row r="249" s="125" customFormat="1" x14ac:dyDescent="0.25"/>
    <row r="250" s="125" customFormat="1" x14ac:dyDescent="0.25"/>
    <row r="251" s="125" customFormat="1" x14ac:dyDescent="0.25"/>
    <row r="252" s="125" customFormat="1" x14ac:dyDescent="0.25"/>
    <row r="253" s="125" customFormat="1" x14ac:dyDescent="0.25"/>
    <row r="254" s="125" customFormat="1" x14ac:dyDescent="0.25"/>
    <row r="255" s="125" customFormat="1" x14ac:dyDescent="0.25"/>
    <row r="256" s="125" customFormat="1" x14ac:dyDescent="0.25"/>
    <row r="257" s="125" customFormat="1" x14ac:dyDescent="0.25"/>
    <row r="258" s="125" customFormat="1" x14ac:dyDescent="0.25"/>
    <row r="259" s="125" customFormat="1" x14ac:dyDescent="0.25"/>
    <row r="260" s="125" customFormat="1" x14ac:dyDescent="0.25"/>
    <row r="261" s="125" customFormat="1" x14ac:dyDescent="0.25"/>
    <row r="262" s="125" customFormat="1" x14ac:dyDescent="0.25"/>
    <row r="263" s="125" customFormat="1" x14ac:dyDescent="0.25"/>
    <row r="264" s="125" customFormat="1" x14ac:dyDescent="0.25"/>
    <row r="265" s="125" customFormat="1" x14ac:dyDescent="0.25"/>
    <row r="266" s="125" customFormat="1" x14ac:dyDescent="0.25"/>
    <row r="267" s="125" customFormat="1" x14ac:dyDescent="0.25"/>
    <row r="268" s="125" customFormat="1" x14ac:dyDescent="0.25"/>
    <row r="269" s="125" customFormat="1" x14ac:dyDescent="0.25"/>
    <row r="270" s="125" customFormat="1" x14ac:dyDescent="0.25"/>
    <row r="271" s="125" customFormat="1" x14ac:dyDescent="0.25"/>
    <row r="272" s="125" customFormat="1" x14ac:dyDescent="0.25"/>
    <row r="273" s="125" customFormat="1" x14ac:dyDescent="0.25"/>
    <row r="274" s="125" customFormat="1" x14ac:dyDescent="0.25"/>
    <row r="275" s="125" customFormat="1" x14ac:dyDescent="0.25"/>
    <row r="276" s="125" customFormat="1" x14ac:dyDescent="0.25"/>
    <row r="277" s="125" customFormat="1" x14ac:dyDescent="0.25"/>
    <row r="278" s="125" customFormat="1" x14ac:dyDescent="0.25"/>
    <row r="279" s="125" customFormat="1" x14ac:dyDescent="0.25"/>
    <row r="280" s="125" customFormat="1" x14ac:dyDescent="0.25"/>
    <row r="281" s="125" customFormat="1" x14ac:dyDescent="0.25"/>
    <row r="282" s="125" customFormat="1" x14ac:dyDescent="0.25"/>
    <row r="283" s="125" customFormat="1" x14ac:dyDescent="0.25"/>
    <row r="284" s="125" customFormat="1" x14ac:dyDescent="0.25"/>
    <row r="285" s="125" customFormat="1" x14ac:dyDescent="0.25"/>
    <row r="286" s="125" customFormat="1" x14ac:dyDescent="0.25"/>
    <row r="287" s="125" customFormat="1" x14ac:dyDescent="0.25"/>
    <row r="288" s="125" customFormat="1" x14ac:dyDescent="0.25"/>
    <row r="289" s="125" customFormat="1" x14ac:dyDescent="0.25"/>
    <row r="290" s="125" customFormat="1" x14ac:dyDescent="0.25"/>
    <row r="291" s="125" customFormat="1" x14ac:dyDescent="0.25"/>
    <row r="292" s="125" customFormat="1" x14ac:dyDescent="0.25"/>
    <row r="293" s="125" customFormat="1" x14ac:dyDescent="0.25"/>
    <row r="294" s="125" customFormat="1" x14ac:dyDescent="0.25"/>
    <row r="295" s="125" customFormat="1" x14ac:dyDescent="0.25"/>
    <row r="296" s="125" customFormat="1" x14ac:dyDescent="0.25"/>
    <row r="297" s="125" customFormat="1" x14ac:dyDescent="0.25"/>
    <row r="298" s="125" customFormat="1" x14ac:dyDescent="0.25"/>
    <row r="299" s="125" customFormat="1" x14ac:dyDescent="0.25"/>
    <row r="300" s="125" customFormat="1" x14ac:dyDescent="0.25"/>
    <row r="301" s="125" customFormat="1" x14ac:dyDescent="0.25"/>
    <row r="302" s="125" customFormat="1" x14ac:dyDescent="0.25"/>
    <row r="303" s="125" customFormat="1" x14ac:dyDescent="0.25"/>
    <row r="304" s="125" customFormat="1" x14ac:dyDescent="0.25"/>
    <row r="305" s="125" customFormat="1" x14ac:dyDescent="0.25"/>
    <row r="306" s="125" customFormat="1" x14ac:dyDescent="0.25"/>
    <row r="307" s="125" customFormat="1" x14ac:dyDescent="0.25"/>
    <row r="308" s="125" customFormat="1" x14ac:dyDescent="0.25"/>
    <row r="309" s="125" customFormat="1" x14ac:dyDescent="0.25"/>
    <row r="310" s="125" customFormat="1" x14ac:dyDescent="0.25"/>
    <row r="311" s="125" customFormat="1" x14ac:dyDescent="0.25"/>
    <row r="312" s="125" customFormat="1" x14ac:dyDescent="0.25"/>
    <row r="313" s="125" customFormat="1" x14ac:dyDescent="0.25"/>
    <row r="314" s="125" customFormat="1" x14ac:dyDescent="0.25"/>
    <row r="315" s="125" customFormat="1" x14ac:dyDescent="0.25"/>
    <row r="316" s="125" customFormat="1" x14ac:dyDescent="0.25"/>
    <row r="317" s="125" customFormat="1" x14ac:dyDescent="0.25"/>
    <row r="318" s="125" customFormat="1" x14ac:dyDescent="0.25"/>
    <row r="319" s="125" customFormat="1" x14ac:dyDescent="0.25"/>
    <row r="320" s="125" customFormat="1" x14ac:dyDescent="0.25"/>
    <row r="321" s="125" customFormat="1" x14ac:dyDescent="0.25"/>
    <row r="322" s="125" customFormat="1" x14ac:dyDescent="0.25"/>
    <row r="323" s="125" customFormat="1" x14ac:dyDescent="0.25"/>
    <row r="324" s="125" customFormat="1" x14ac:dyDescent="0.25"/>
    <row r="325" s="125" customFormat="1" x14ac:dyDescent="0.25"/>
    <row r="326" s="125" customFormat="1" x14ac:dyDescent="0.25"/>
    <row r="327" s="125" customFormat="1" x14ac:dyDescent="0.25"/>
    <row r="328" s="125" customFormat="1" x14ac:dyDescent="0.25"/>
    <row r="329" s="125" customFormat="1" x14ac:dyDescent="0.25"/>
    <row r="330" s="125" customFormat="1" x14ac:dyDescent="0.25"/>
    <row r="331" s="125" customFormat="1" x14ac:dyDescent="0.25"/>
    <row r="332" s="125" customFormat="1" x14ac:dyDescent="0.25"/>
    <row r="333" s="125" customFormat="1" x14ac:dyDescent="0.25"/>
    <row r="334" s="125" customFormat="1" x14ac:dyDescent="0.25"/>
    <row r="335" s="125" customFormat="1" x14ac:dyDescent="0.25"/>
    <row r="336" s="125" customFormat="1" x14ac:dyDescent="0.25"/>
    <row r="337" s="125" customFormat="1" x14ac:dyDescent="0.25"/>
    <row r="338" s="125" customFormat="1" x14ac:dyDescent="0.25"/>
    <row r="339" s="125" customFormat="1" x14ac:dyDescent="0.25"/>
    <row r="340" s="125" customFormat="1" x14ac:dyDescent="0.25"/>
    <row r="341" s="125" customFormat="1" x14ac:dyDescent="0.25"/>
    <row r="342" s="125" customFormat="1" x14ac:dyDescent="0.25"/>
    <row r="343" s="125" customFormat="1" x14ac:dyDescent="0.25"/>
    <row r="344" s="125" customFormat="1" x14ac:dyDescent="0.25"/>
    <row r="345" s="125" customFormat="1" x14ac:dyDescent="0.25"/>
    <row r="346" s="125" customFormat="1" x14ac:dyDescent="0.25"/>
    <row r="347" s="125" customFormat="1" x14ac:dyDescent="0.25"/>
    <row r="348" s="125" customFormat="1" x14ac:dyDescent="0.25"/>
    <row r="349" s="125" customFormat="1" x14ac:dyDescent="0.25"/>
    <row r="350" s="125" customFormat="1" x14ac:dyDescent="0.25"/>
    <row r="351" s="125" customFormat="1" x14ac:dyDescent="0.25"/>
    <row r="352" s="125" customFormat="1" x14ac:dyDescent="0.25"/>
    <row r="353" s="125" customFormat="1" x14ac:dyDescent="0.25"/>
    <row r="354" s="125" customFormat="1" x14ac:dyDescent="0.25"/>
    <row r="355" s="125" customFormat="1" x14ac:dyDescent="0.25"/>
    <row r="356" s="125" customFormat="1" x14ac:dyDescent="0.25"/>
    <row r="357" s="125" customFormat="1" x14ac:dyDescent="0.25"/>
    <row r="358" s="125" customFormat="1" x14ac:dyDescent="0.25"/>
    <row r="359" s="125" customFormat="1" x14ac:dyDescent="0.25"/>
    <row r="360" s="125" customFormat="1" x14ac:dyDescent="0.25"/>
    <row r="361" s="125" customFormat="1" x14ac:dyDescent="0.25"/>
    <row r="362" s="125" customFormat="1" x14ac:dyDescent="0.25"/>
    <row r="363" s="125" customFormat="1" x14ac:dyDescent="0.25"/>
    <row r="364" s="125" customFormat="1" x14ac:dyDescent="0.25"/>
    <row r="365" s="125" customFormat="1" x14ac:dyDescent="0.25"/>
    <row r="366" s="125" customFormat="1" x14ac:dyDescent="0.25"/>
    <row r="367" s="125" customFormat="1" x14ac:dyDescent="0.25"/>
    <row r="368" s="125" customFormat="1" x14ac:dyDescent="0.25"/>
    <row r="369" s="125" customFormat="1" x14ac:dyDescent="0.25"/>
    <row r="370" s="125" customFormat="1" x14ac:dyDescent="0.25"/>
    <row r="371" s="125" customFormat="1" x14ac:dyDescent="0.25"/>
    <row r="372" s="125" customFormat="1" x14ac:dyDescent="0.25"/>
    <row r="373" s="125" customFormat="1" x14ac:dyDescent="0.25"/>
    <row r="374" s="125" customFormat="1" x14ac:dyDescent="0.25"/>
    <row r="375" s="125" customFormat="1" x14ac:dyDescent="0.25"/>
    <row r="376" s="125" customFormat="1" x14ac:dyDescent="0.25"/>
    <row r="377" s="125" customFormat="1" x14ac:dyDescent="0.25"/>
    <row r="378" s="125" customFormat="1" x14ac:dyDescent="0.25"/>
    <row r="379" s="125" customFormat="1" x14ac:dyDescent="0.25"/>
    <row r="380" s="125" customFormat="1" x14ac:dyDescent="0.25"/>
    <row r="381" s="125" customFormat="1" x14ac:dyDescent="0.25"/>
    <row r="382" s="125" customFormat="1" x14ac:dyDescent="0.25"/>
    <row r="383" s="125" customFormat="1" x14ac:dyDescent="0.25"/>
    <row r="384" s="125" customFormat="1" x14ac:dyDescent="0.25"/>
    <row r="385" s="125" customFormat="1" x14ac:dyDescent="0.25"/>
    <row r="386" s="125" customFormat="1" x14ac:dyDescent="0.25"/>
    <row r="387" s="125" customFormat="1" x14ac:dyDescent="0.25"/>
    <row r="388" s="125" customFormat="1" x14ac:dyDescent="0.25"/>
    <row r="389" s="125" customFormat="1" x14ac:dyDescent="0.25"/>
    <row r="390" s="125" customFormat="1" x14ac:dyDescent="0.25"/>
    <row r="391" s="125" customFormat="1" x14ac:dyDescent="0.25"/>
    <row r="392" s="125" customFormat="1" x14ac:dyDescent="0.25"/>
    <row r="393" s="125" customFormat="1" x14ac:dyDescent="0.25"/>
    <row r="394" s="125" customFormat="1" x14ac:dyDescent="0.25"/>
    <row r="395" s="125" customFormat="1" x14ac:dyDescent="0.25"/>
    <row r="396" s="125" customFormat="1" x14ac:dyDescent="0.25"/>
    <row r="397" s="125" customFormat="1" x14ac:dyDescent="0.25"/>
    <row r="398" s="125" customFormat="1" x14ac:dyDescent="0.25"/>
    <row r="399" s="125" customFormat="1" x14ac:dyDescent="0.25"/>
    <row r="400" s="125" customFormat="1" x14ac:dyDescent="0.25"/>
    <row r="401" s="125" customFormat="1" x14ac:dyDescent="0.25"/>
    <row r="402" s="125" customFormat="1" x14ac:dyDescent="0.25"/>
    <row r="403" s="125" customFormat="1" x14ac:dyDescent="0.25"/>
    <row r="404" s="125" customFormat="1" x14ac:dyDescent="0.25"/>
    <row r="405" s="125" customFormat="1" x14ac:dyDescent="0.25"/>
    <row r="406" s="125" customFormat="1" x14ac:dyDescent="0.25"/>
    <row r="407" s="125" customFormat="1" x14ac:dyDescent="0.25"/>
    <row r="408" s="125" customFormat="1" x14ac:dyDescent="0.25"/>
    <row r="409" s="125" customFormat="1" x14ac:dyDescent="0.25"/>
    <row r="410" s="125" customFormat="1" x14ac:dyDescent="0.25"/>
    <row r="411" s="125" customFormat="1" x14ac:dyDescent="0.25"/>
    <row r="412" s="125" customFormat="1" x14ac:dyDescent="0.25"/>
    <row r="413" s="125" customFormat="1" x14ac:dyDescent="0.25"/>
    <row r="414" s="125" customFormat="1" x14ac:dyDescent="0.25"/>
    <row r="415" s="125" customFormat="1" x14ac:dyDescent="0.25"/>
    <row r="416" s="125" customFormat="1" x14ac:dyDescent="0.25"/>
    <row r="417" s="125" customFormat="1" x14ac:dyDescent="0.25"/>
    <row r="418" s="125" customFormat="1" x14ac:dyDescent="0.25"/>
    <row r="419" s="125" customFormat="1" x14ac:dyDescent="0.25"/>
    <row r="420" s="125" customFormat="1" x14ac:dyDescent="0.25"/>
    <row r="421" s="125" customFormat="1" x14ac:dyDescent="0.25"/>
    <row r="422" s="125" customFormat="1" x14ac:dyDescent="0.25"/>
    <row r="423" s="125" customFormat="1" x14ac:dyDescent="0.25"/>
    <row r="424" s="125" customFormat="1" x14ac:dyDescent="0.25"/>
    <row r="425" s="125" customFormat="1" x14ac:dyDescent="0.25"/>
    <row r="426" s="125" customFormat="1" x14ac:dyDescent="0.25"/>
    <row r="427" s="125" customFormat="1" x14ac:dyDescent="0.25"/>
    <row r="428" s="125" customFormat="1" x14ac:dyDescent="0.25"/>
    <row r="429" s="125" customFormat="1" x14ac:dyDescent="0.25"/>
    <row r="430" s="125" customFormat="1" x14ac:dyDescent="0.25"/>
    <row r="431" s="125" customFormat="1" x14ac:dyDescent="0.25"/>
    <row r="432" s="125" customFormat="1" x14ac:dyDescent="0.25"/>
    <row r="433" s="125" customFormat="1" x14ac:dyDescent="0.25"/>
    <row r="434" s="125" customFormat="1" x14ac:dyDescent="0.25"/>
    <row r="435" s="125" customFormat="1" x14ac:dyDescent="0.25"/>
    <row r="436" s="125" customFormat="1" x14ac:dyDescent="0.25"/>
    <row r="437" s="125" customFormat="1" x14ac:dyDescent="0.25"/>
    <row r="438" s="125" customFormat="1" x14ac:dyDescent="0.25"/>
    <row r="439" s="125" customFormat="1" x14ac:dyDescent="0.25"/>
    <row r="440" s="125" customFormat="1" x14ac:dyDescent="0.25"/>
    <row r="441" s="125" customFormat="1" x14ac:dyDescent="0.25"/>
    <row r="442" s="125" customFormat="1" x14ac:dyDescent="0.25"/>
    <row r="443" s="125" customFormat="1" x14ac:dyDescent="0.25"/>
    <row r="444" s="125" customFormat="1" x14ac:dyDescent="0.25"/>
    <row r="445" s="125" customFormat="1" x14ac:dyDescent="0.25"/>
    <row r="446" s="125" customFormat="1" x14ac:dyDescent="0.25"/>
    <row r="447" s="125" customFormat="1" x14ac:dyDescent="0.25"/>
    <row r="448" s="125" customFormat="1" x14ac:dyDescent="0.25"/>
    <row r="449" s="125" customFormat="1" x14ac:dyDescent="0.25"/>
    <row r="450" s="125" customFormat="1" x14ac:dyDescent="0.25"/>
    <row r="451" s="125" customFormat="1" x14ac:dyDescent="0.25"/>
    <row r="452" s="125" customFormat="1" x14ac:dyDescent="0.25"/>
    <row r="453" s="125" customFormat="1" x14ac:dyDescent="0.25"/>
    <row r="454" s="125" customFormat="1" x14ac:dyDescent="0.25"/>
    <row r="455" s="125" customFormat="1" x14ac:dyDescent="0.25"/>
    <row r="456" s="125" customFormat="1" x14ac:dyDescent="0.25"/>
    <row r="457" s="125" customFormat="1" x14ac:dyDescent="0.25"/>
    <row r="458" s="125" customFormat="1" x14ac:dyDescent="0.25"/>
    <row r="459" s="125" customFormat="1" x14ac:dyDescent="0.25"/>
    <row r="460" s="125" customFormat="1" x14ac:dyDescent="0.25"/>
    <row r="461" s="125" customFormat="1" x14ac:dyDescent="0.25"/>
    <row r="462" s="125" customFormat="1" x14ac:dyDescent="0.25"/>
    <row r="463" s="125" customFormat="1" x14ac:dyDescent="0.25"/>
    <row r="464" s="125" customFormat="1" x14ac:dyDescent="0.25"/>
    <row r="465" s="125" customFormat="1" x14ac:dyDescent="0.25"/>
    <row r="466" s="125" customFormat="1" x14ac:dyDescent="0.25"/>
    <row r="467" s="125" customFormat="1" x14ac:dyDescent="0.25"/>
    <row r="468" s="125" customFormat="1" x14ac:dyDescent="0.25"/>
    <row r="469" s="125" customFormat="1" x14ac:dyDescent="0.25"/>
    <row r="470" s="125" customFormat="1" x14ac:dyDescent="0.25"/>
    <row r="471" s="125" customFormat="1" x14ac:dyDescent="0.25"/>
    <row r="472" s="125" customFormat="1" x14ac:dyDescent="0.25"/>
    <row r="473" s="125" customFormat="1" x14ac:dyDescent="0.25"/>
    <row r="474" s="125" customFormat="1" x14ac:dyDescent="0.25"/>
    <row r="475" s="125" customFormat="1" x14ac:dyDescent="0.25"/>
    <row r="476" s="125" customFormat="1" x14ac:dyDescent="0.25"/>
    <row r="477" s="125" customFormat="1" x14ac:dyDescent="0.25"/>
    <row r="478" s="125" customFormat="1" x14ac:dyDescent="0.25"/>
    <row r="479" s="125" customFormat="1" x14ac:dyDescent="0.25"/>
    <row r="480" s="125" customFormat="1" x14ac:dyDescent="0.25"/>
    <row r="481" s="125" customFormat="1" x14ac:dyDescent="0.25"/>
    <row r="482" s="125" customFormat="1" x14ac:dyDescent="0.25"/>
    <row r="483" s="125" customFormat="1" x14ac:dyDescent="0.25"/>
    <row r="484" s="125" customFormat="1" x14ac:dyDescent="0.25"/>
    <row r="485" s="125" customFormat="1" x14ac:dyDescent="0.25"/>
    <row r="486" s="125" customFormat="1" x14ac:dyDescent="0.25"/>
    <row r="487" s="125" customFormat="1" x14ac:dyDescent="0.25"/>
    <row r="488" s="125" customFormat="1" x14ac:dyDescent="0.25"/>
    <row r="489" s="125" customFormat="1" x14ac:dyDescent="0.25"/>
    <row r="490" s="125" customFormat="1" x14ac:dyDescent="0.25"/>
    <row r="491" s="125" customFormat="1" x14ac:dyDescent="0.25"/>
    <row r="492" s="125" customFormat="1" x14ac:dyDescent="0.25"/>
    <row r="493" s="125" customFormat="1" x14ac:dyDescent="0.25"/>
    <row r="494" s="125" customFormat="1" x14ac:dyDescent="0.25"/>
    <row r="495" s="125" customFormat="1" x14ac:dyDescent="0.25"/>
    <row r="496" s="125" customFormat="1" x14ac:dyDescent="0.25"/>
    <row r="497" s="125" customFormat="1" x14ac:dyDescent="0.25"/>
    <row r="498" s="125" customFormat="1" x14ac:dyDescent="0.25"/>
    <row r="499" s="125" customFormat="1" x14ac:dyDescent="0.25"/>
    <row r="500" s="125" customFormat="1" x14ac:dyDescent="0.25"/>
    <row r="501" s="125" customFormat="1" x14ac:dyDescent="0.25"/>
    <row r="502" s="125" customFormat="1" x14ac:dyDescent="0.25"/>
    <row r="503" s="125" customFormat="1" x14ac:dyDescent="0.25"/>
    <row r="504" s="125" customFormat="1" x14ac:dyDescent="0.25"/>
    <row r="505" s="125" customFormat="1" x14ac:dyDescent="0.25"/>
    <row r="506" s="125" customFormat="1" x14ac:dyDescent="0.25"/>
    <row r="507" s="125" customFormat="1" x14ac:dyDescent="0.25"/>
    <row r="508" s="125" customFormat="1" x14ac:dyDescent="0.25"/>
    <row r="509" s="125" customFormat="1" x14ac:dyDescent="0.25"/>
    <row r="510" s="125" customFormat="1" x14ac:dyDescent="0.25"/>
    <row r="511" s="125" customFormat="1" x14ac:dyDescent="0.25"/>
    <row r="512" s="125" customFormat="1" x14ac:dyDescent="0.25"/>
    <row r="513" s="125" customFormat="1" x14ac:dyDescent="0.25"/>
    <row r="514" s="125" customFormat="1" x14ac:dyDescent="0.25"/>
    <row r="515" s="125" customFormat="1" x14ac:dyDescent="0.25"/>
    <row r="516" s="125" customFormat="1" x14ac:dyDescent="0.25"/>
    <row r="517" s="125" customFormat="1" x14ac:dyDescent="0.25"/>
    <row r="518" s="125" customFormat="1" x14ac:dyDescent="0.25"/>
    <row r="519" s="125" customFormat="1" x14ac:dyDescent="0.25"/>
    <row r="520" s="125" customFormat="1" x14ac:dyDescent="0.25"/>
    <row r="521" s="125" customFormat="1" x14ac:dyDescent="0.25"/>
    <row r="522" s="125" customFormat="1" x14ac:dyDescent="0.25"/>
    <row r="523" s="125" customFormat="1" x14ac:dyDescent="0.25"/>
    <row r="524" s="125" customFormat="1" x14ac:dyDescent="0.25"/>
    <row r="525" s="125" customFormat="1" x14ac:dyDescent="0.25"/>
    <row r="526" s="125" customFormat="1" x14ac:dyDescent="0.25"/>
    <row r="527" s="125" customFormat="1" x14ac:dyDescent="0.25"/>
    <row r="528" s="125" customFormat="1" x14ac:dyDescent="0.25"/>
    <row r="529" s="125" customFormat="1" x14ac:dyDescent="0.25"/>
    <row r="530" s="125" customFormat="1" x14ac:dyDescent="0.25"/>
    <row r="531" s="125" customFormat="1" x14ac:dyDescent="0.25"/>
    <row r="532" s="125" customFormat="1" x14ac:dyDescent="0.25"/>
    <row r="533" s="125" customFormat="1" x14ac:dyDescent="0.25"/>
    <row r="534" s="125" customFormat="1" x14ac:dyDescent="0.25"/>
    <row r="535" s="125" customFormat="1" x14ac:dyDescent="0.25"/>
    <row r="536" s="125" customFormat="1" x14ac:dyDescent="0.25"/>
    <row r="537" s="125" customFormat="1" x14ac:dyDescent="0.25"/>
    <row r="538" s="125" customFormat="1" x14ac:dyDescent="0.25"/>
    <row r="539" s="125" customFormat="1" x14ac:dyDescent="0.25"/>
    <row r="540" s="125" customFormat="1" x14ac:dyDescent="0.25"/>
    <row r="541" s="125" customFormat="1" x14ac:dyDescent="0.25"/>
    <row r="542" s="125" customFormat="1" x14ac:dyDescent="0.25"/>
    <row r="543" s="125" customFormat="1" x14ac:dyDescent="0.25"/>
    <row r="544" s="125" customFormat="1" x14ac:dyDescent="0.25"/>
    <row r="545" s="125" customFormat="1" x14ac:dyDescent="0.25"/>
    <row r="546" s="125" customFormat="1" x14ac:dyDescent="0.25"/>
    <row r="547" s="125" customFormat="1" x14ac:dyDescent="0.25"/>
    <row r="548" s="125" customFormat="1" x14ac:dyDescent="0.25"/>
    <row r="549" s="125" customFormat="1" x14ac:dyDescent="0.25"/>
    <row r="550" s="125" customFormat="1" x14ac:dyDescent="0.25"/>
    <row r="551" s="125" customFormat="1" x14ac:dyDescent="0.25"/>
    <row r="552" s="125" customFormat="1" x14ac:dyDescent="0.25"/>
    <row r="553" s="125" customFormat="1" x14ac:dyDescent="0.25"/>
    <row r="554" s="125" customFormat="1" x14ac:dyDescent="0.25"/>
    <row r="555" s="125" customFormat="1" x14ac:dyDescent="0.25"/>
    <row r="556" s="125" customFormat="1" x14ac:dyDescent="0.25"/>
    <row r="557" s="125" customFormat="1" x14ac:dyDescent="0.25"/>
    <row r="558" s="125" customFormat="1" x14ac:dyDescent="0.25"/>
    <row r="559" s="125" customFormat="1" x14ac:dyDescent="0.25"/>
    <row r="560" s="125" customFormat="1" x14ac:dyDescent="0.25"/>
    <row r="561" s="125" customFormat="1" x14ac:dyDescent="0.25"/>
    <row r="562" s="125" customFormat="1" x14ac:dyDescent="0.25"/>
    <row r="563" s="125" customFormat="1" x14ac:dyDescent="0.25"/>
    <row r="564" s="125" customFormat="1" x14ac:dyDescent="0.25"/>
    <row r="565" s="125" customFormat="1" x14ac:dyDescent="0.25"/>
    <row r="566" s="125" customFormat="1" x14ac:dyDescent="0.25"/>
    <row r="567" s="125" customFormat="1" x14ac:dyDescent="0.25"/>
    <row r="568" s="125" customFormat="1" x14ac:dyDescent="0.25"/>
    <row r="569" s="125" customFormat="1" x14ac:dyDescent="0.25"/>
    <row r="570" s="125" customFormat="1" x14ac:dyDescent="0.25"/>
    <row r="571" s="125" customFormat="1" x14ac:dyDescent="0.25"/>
    <row r="572" s="125" customFormat="1" x14ac:dyDescent="0.25"/>
    <row r="573" s="125" customFormat="1" x14ac:dyDescent="0.25"/>
    <row r="574" s="125" customFormat="1" x14ac:dyDescent="0.25"/>
    <row r="575" s="125" customFormat="1" x14ac:dyDescent="0.25"/>
    <row r="576" s="125" customFormat="1" x14ac:dyDescent="0.25"/>
    <row r="577" s="125" customFormat="1" x14ac:dyDescent="0.25"/>
    <row r="578" s="125" customFormat="1" x14ac:dyDescent="0.25"/>
    <row r="579" s="125" customFormat="1" x14ac:dyDescent="0.25"/>
    <row r="580" s="125" customFormat="1" x14ac:dyDescent="0.25"/>
    <row r="581" s="125" customFormat="1" x14ac:dyDescent="0.25"/>
    <row r="582" s="125" customFormat="1" x14ac:dyDescent="0.25"/>
    <row r="583" s="125" customFormat="1" x14ac:dyDescent="0.25"/>
    <row r="584" s="125" customFormat="1" x14ac:dyDescent="0.25"/>
    <row r="585" s="125" customFormat="1" x14ac:dyDescent="0.25"/>
    <row r="586" s="125" customFormat="1" x14ac:dyDescent="0.25"/>
    <row r="587" s="125" customFormat="1" x14ac:dyDescent="0.25"/>
    <row r="588" s="125" customFormat="1" x14ac:dyDescent="0.25"/>
    <row r="589" s="125" customFormat="1" x14ac:dyDescent="0.25"/>
    <row r="590" s="125" customFormat="1" x14ac:dyDescent="0.25"/>
    <row r="591" s="125" customFormat="1" x14ac:dyDescent="0.25"/>
    <row r="592" s="125" customFormat="1" x14ac:dyDescent="0.25"/>
    <row r="593" s="125" customFormat="1" x14ac:dyDescent="0.25"/>
    <row r="594" s="125" customFormat="1" x14ac:dyDescent="0.25"/>
    <row r="595" s="125" customFormat="1" x14ac:dyDescent="0.25"/>
    <row r="596" s="125" customFormat="1" x14ac:dyDescent="0.25"/>
    <row r="597" s="125" customFormat="1" x14ac:dyDescent="0.25"/>
    <row r="598" s="125" customFormat="1" x14ac:dyDescent="0.25"/>
    <row r="599" s="125" customFormat="1" x14ac:dyDescent="0.25"/>
    <row r="600" s="125" customFormat="1" x14ac:dyDescent="0.25"/>
    <row r="601" s="125" customFormat="1" x14ac:dyDescent="0.25"/>
    <row r="602" s="125" customFormat="1" x14ac:dyDescent="0.25"/>
    <row r="603" s="125" customFormat="1" x14ac:dyDescent="0.25"/>
    <row r="604" s="125" customFormat="1" x14ac:dyDescent="0.25"/>
    <row r="605" s="125" customFormat="1" x14ac:dyDescent="0.25"/>
    <row r="606" s="125" customFormat="1" x14ac:dyDescent="0.25"/>
    <row r="607" s="125" customFormat="1" x14ac:dyDescent="0.25"/>
    <row r="608" s="125" customFormat="1" x14ac:dyDescent="0.25"/>
    <row r="609" s="125" customFormat="1" x14ac:dyDescent="0.25"/>
    <row r="610" s="125" customFormat="1" x14ac:dyDescent="0.25"/>
    <row r="611" s="125" customFormat="1" x14ac:dyDescent="0.25"/>
    <row r="612" s="125" customFormat="1" x14ac:dyDescent="0.25"/>
    <row r="613" s="125" customFormat="1" x14ac:dyDescent="0.25"/>
    <row r="614" s="125" customFormat="1" x14ac:dyDescent="0.25"/>
    <row r="615" s="125" customFormat="1" x14ac:dyDescent="0.25"/>
    <row r="616" s="125" customFormat="1" x14ac:dyDescent="0.25"/>
    <row r="617" s="125" customFormat="1" x14ac:dyDescent="0.25"/>
    <row r="618" s="125" customFormat="1" x14ac:dyDescent="0.25"/>
    <row r="619" s="125" customFormat="1" x14ac:dyDescent="0.25"/>
    <row r="620" s="125" customFormat="1" x14ac:dyDescent="0.25"/>
    <row r="621" s="125" customFormat="1" x14ac:dyDescent="0.25"/>
    <row r="622" s="125" customFormat="1" x14ac:dyDescent="0.25"/>
    <row r="623" s="125" customFormat="1" x14ac:dyDescent="0.25"/>
    <row r="624" s="125" customFormat="1" x14ac:dyDescent="0.25"/>
    <row r="625" s="125" customFormat="1" x14ac:dyDescent="0.25"/>
    <row r="626" s="125" customFormat="1" x14ac:dyDescent="0.25"/>
    <row r="627" s="125" customFormat="1" x14ac:dyDescent="0.25"/>
    <row r="628" s="125" customFormat="1" x14ac:dyDescent="0.25"/>
    <row r="629" s="125" customFormat="1" x14ac:dyDescent="0.25"/>
    <row r="630" s="125" customFormat="1" x14ac:dyDescent="0.25"/>
    <row r="631" s="125" customFormat="1" x14ac:dyDescent="0.25"/>
    <row r="632" s="125" customFormat="1" x14ac:dyDescent="0.25"/>
    <row r="633" s="125" customFormat="1" x14ac:dyDescent="0.25"/>
    <row r="634" s="125" customFormat="1" x14ac:dyDescent="0.25"/>
    <row r="635" s="125" customFormat="1" x14ac:dyDescent="0.25"/>
    <row r="636" s="125" customFormat="1" x14ac:dyDescent="0.25"/>
    <row r="637" s="125" customFormat="1" x14ac:dyDescent="0.25"/>
    <row r="638" s="125" customFormat="1" x14ac:dyDescent="0.25"/>
    <row r="639" s="125" customFormat="1" x14ac:dyDescent="0.25"/>
    <row r="640" s="125" customFormat="1" x14ac:dyDescent="0.25"/>
    <row r="641" s="125" customFormat="1" x14ac:dyDescent="0.25"/>
    <row r="642" s="125" customFormat="1" x14ac:dyDescent="0.25"/>
    <row r="643" s="125" customFormat="1" x14ac:dyDescent="0.25"/>
    <row r="644" s="125" customFormat="1" x14ac:dyDescent="0.25"/>
    <row r="645" s="125" customFormat="1" x14ac:dyDescent="0.25"/>
    <row r="646" s="125" customFormat="1" x14ac:dyDescent="0.25"/>
    <row r="647" s="125" customFormat="1" x14ac:dyDescent="0.25"/>
    <row r="648" s="125" customFormat="1" x14ac:dyDescent="0.25"/>
    <row r="649" s="125" customFormat="1" x14ac:dyDescent="0.25"/>
    <row r="650" s="125" customFormat="1" x14ac:dyDescent="0.25"/>
    <row r="651" s="125" customFormat="1" x14ac:dyDescent="0.25"/>
    <row r="652" s="125" customFormat="1" x14ac:dyDescent="0.25"/>
    <row r="653" s="125" customFormat="1" x14ac:dyDescent="0.25"/>
    <row r="654" s="125" customFormat="1" x14ac:dyDescent="0.25"/>
    <row r="655" s="125" customFormat="1" x14ac:dyDescent="0.25"/>
    <row r="656" s="125" customFormat="1" x14ac:dyDescent="0.25"/>
    <row r="657" s="125" customFormat="1" x14ac:dyDescent="0.25"/>
    <row r="658" s="125" customFormat="1" x14ac:dyDescent="0.25"/>
    <row r="659" s="125" customFormat="1" x14ac:dyDescent="0.25"/>
    <row r="660" s="125" customFormat="1" x14ac:dyDescent="0.25"/>
    <row r="661" s="125" customFormat="1" x14ac:dyDescent="0.25"/>
    <row r="662" s="125" customFormat="1" x14ac:dyDescent="0.25"/>
    <row r="663" s="125" customFormat="1" x14ac:dyDescent="0.25"/>
    <row r="664" s="125" customFormat="1" x14ac:dyDescent="0.25"/>
    <row r="665" s="125" customFormat="1" x14ac:dyDescent="0.25"/>
    <row r="666" s="125" customFormat="1" x14ac:dyDescent="0.25"/>
    <row r="667" s="125" customFormat="1" x14ac:dyDescent="0.25"/>
    <row r="668" s="125" customFormat="1" x14ac:dyDescent="0.25"/>
    <row r="669" s="125" customFormat="1" x14ac:dyDescent="0.25"/>
    <row r="670" s="125" customFormat="1" x14ac:dyDescent="0.25"/>
    <row r="671" s="125" customFormat="1" x14ac:dyDescent="0.25"/>
    <row r="672" s="125" customFormat="1" x14ac:dyDescent="0.25"/>
    <row r="673" s="125" customFormat="1" x14ac:dyDescent="0.25"/>
    <row r="674" s="125" customFormat="1" x14ac:dyDescent="0.25"/>
    <row r="675" s="125" customFormat="1" x14ac:dyDescent="0.25"/>
    <row r="676" s="125" customFormat="1" x14ac:dyDescent="0.25"/>
    <row r="677" s="125" customFormat="1" x14ac:dyDescent="0.25"/>
    <row r="678" s="125" customFormat="1" x14ac:dyDescent="0.25"/>
    <row r="679" s="125" customFormat="1" x14ac:dyDescent="0.25"/>
    <row r="680" s="125" customFormat="1" x14ac:dyDescent="0.25"/>
    <row r="681" s="125" customFormat="1" x14ac:dyDescent="0.25"/>
    <row r="682" s="125" customFormat="1" x14ac:dyDescent="0.25"/>
    <row r="683" s="125" customFormat="1" x14ac:dyDescent="0.25"/>
    <row r="684" s="125" customFormat="1" x14ac:dyDescent="0.25"/>
    <row r="685" s="125" customFormat="1" x14ac:dyDescent="0.25"/>
    <row r="686" s="125" customFormat="1" x14ac:dyDescent="0.25"/>
    <row r="687" s="125" customFormat="1" x14ac:dyDescent="0.25"/>
    <row r="688" s="125" customFormat="1" x14ac:dyDescent="0.25"/>
    <row r="689" s="125" customFormat="1" x14ac:dyDescent="0.25"/>
    <row r="690" s="125" customFormat="1" x14ac:dyDescent="0.25"/>
    <row r="691" s="125" customFormat="1" x14ac:dyDescent="0.25"/>
    <row r="692" s="125" customFormat="1" x14ac:dyDescent="0.25"/>
    <row r="693" s="125" customFormat="1" x14ac:dyDescent="0.25"/>
    <row r="694" s="125" customFormat="1" x14ac:dyDescent="0.25"/>
    <row r="695" s="125" customFormat="1" x14ac:dyDescent="0.25"/>
    <row r="696" s="125" customFormat="1" x14ac:dyDescent="0.25"/>
    <row r="697" s="125" customFormat="1" x14ac:dyDescent="0.25"/>
    <row r="698" s="125" customFormat="1" x14ac:dyDescent="0.25"/>
    <row r="699" s="125" customFormat="1" x14ac:dyDescent="0.25"/>
    <row r="700" s="125" customFormat="1" x14ac:dyDescent="0.25"/>
    <row r="701" s="125" customFormat="1" x14ac:dyDescent="0.25"/>
    <row r="702" s="125" customFormat="1" x14ac:dyDescent="0.25"/>
    <row r="703" s="125" customFormat="1" x14ac:dyDescent="0.25"/>
    <row r="704" s="125" customFormat="1" x14ac:dyDescent="0.25"/>
    <row r="705" s="125" customFormat="1" x14ac:dyDescent="0.25"/>
    <row r="706" s="125" customFormat="1" x14ac:dyDescent="0.25"/>
    <row r="707" s="125" customFormat="1" x14ac:dyDescent="0.25"/>
    <row r="708" s="125" customFormat="1" x14ac:dyDescent="0.25"/>
    <row r="709" s="125" customFormat="1" x14ac:dyDescent="0.25"/>
    <row r="710" s="125" customFormat="1" x14ac:dyDescent="0.25"/>
    <row r="711" s="125" customFormat="1" x14ac:dyDescent="0.25"/>
    <row r="712" s="125" customFormat="1" x14ac:dyDescent="0.25"/>
    <row r="713" s="125" customFormat="1" x14ac:dyDescent="0.25"/>
    <row r="714" s="125" customFormat="1" x14ac:dyDescent="0.25"/>
    <row r="715" s="125" customFormat="1" x14ac:dyDescent="0.25"/>
    <row r="716" s="125" customFormat="1" x14ac:dyDescent="0.25"/>
    <row r="717" s="125" customFormat="1" x14ac:dyDescent="0.25"/>
    <row r="718" s="125" customFormat="1" x14ac:dyDescent="0.25"/>
    <row r="719" s="125" customFormat="1" x14ac:dyDescent="0.25"/>
    <row r="720" s="125" customFormat="1" x14ac:dyDescent="0.25"/>
    <row r="721" s="125" customFormat="1" x14ac:dyDescent="0.25"/>
    <row r="722" s="125" customFormat="1" x14ac:dyDescent="0.25"/>
    <row r="723" s="125" customFormat="1" x14ac:dyDescent="0.25"/>
    <row r="724" s="125" customFormat="1" x14ac:dyDescent="0.25"/>
    <row r="725" s="125" customFormat="1" x14ac:dyDescent="0.25"/>
    <row r="726" s="125" customFormat="1" x14ac:dyDescent="0.25"/>
    <row r="727" s="125" customFormat="1" x14ac:dyDescent="0.25"/>
    <row r="728" s="125" customFormat="1" x14ac:dyDescent="0.25"/>
    <row r="729" s="125" customFormat="1" x14ac:dyDescent="0.25"/>
    <row r="730" s="125" customFormat="1" x14ac:dyDescent="0.25"/>
    <row r="731" s="125" customFormat="1" x14ac:dyDescent="0.25"/>
    <row r="732" s="125" customFormat="1" x14ac:dyDescent="0.25"/>
    <row r="733" s="125" customFormat="1" x14ac:dyDescent="0.25"/>
    <row r="734" s="125" customFormat="1" x14ac:dyDescent="0.25"/>
    <row r="735" s="125" customFormat="1" x14ac:dyDescent="0.25"/>
    <row r="736" s="125" customFormat="1" x14ac:dyDescent="0.25"/>
    <row r="737" s="125" customFormat="1" x14ac:dyDescent="0.25"/>
    <row r="738" s="125" customFormat="1" x14ac:dyDescent="0.25"/>
    <row r="739" s="125" customFormat="1" x14ac:dyDescent="0.25"/>
    <row r="740" s="125" customFormat="1" x14ac:dyDescent="0.25"/>
    <row r="741" s="125" customFormat="1" x14ac:dyDescent="0.25"/>
    <row r="742" s="125" customFormat="1" x14ac:dyDescent="0.25"/>
    <row r="743" s="125" customFormat="1" x14ac:dyDescent="0.25"/>
    <row r="744" s="125" customFormat="1" x14ac:dyDescent="0.25"/>
    <row r="745" s="125" customFormat="1" x14ac:dyDescent="0.25"/>
    <row r="746" s="125" customFormat="1" x14ac:dyDescent="0.25"/>
    <row r="747" s="125" customFormat="1" x14ac:dyDescent="0.25"/>
    <row r="748" s="125" customFormat="1" x14ac:dyDescent="0.25"/>
    <row r="749" s="125" customFormat="1" x14ac:dyDescent="0.25"/>
    <row r="750" s="125" customFormat="1" x14ac:dyDescent="0.25"/>
    <row r="751" s="125" customFormat="1" x14ac:dyDescent="0.25"/>
    <row r="752" s="125" customFormat="1" x14ac:dyDescent="0.25"/>
    <row r="753" s="125" customFormat="1" x14ac:dyDescent="0.25"/>
    <row r="754" s="125" customFormat="1" x14ac:dyDescent="0.25"/>
    <row r="755" s="125" customFormat="1" x14ac:dyDescent="0.25"/>
    <row r="756" s="125" customFormat="1" x14ac:dyDescent="0.25"/>
    <row r="757" s="125" customFormat="1" x14ac:dyDescent="0.25"/>
    <row r="758" s="125" customFormat="1" x14ac:dyDescent="0.25"/>
    <row r="759" s="125" customFormat="1" x14ac:dyDescent="0.25"/>
    <row r="760" s="125" customFormat="1" x14ac:dyDescent="0.25"/>
    <row r="761" s="125" customFormat="1" x14ac:dyDescent="0.25"/>
    <row r="762" s="125" customFormat="1" x14ac:dyDescent="0.25"/>
    <row r="763" s="125" customFormat="1" x14ac:dyDescent="0.25"/>
    <row r="764" s="125" customFormat="1" x14ac:dyDescent="0.25"/>
    <row r="765" s="125" customFormat="1" x14ac:dyDescent="0.25"/>
    <row r="766" s="125" customFormat="1" x14ac:dyDescent="0.25"/>
    <row r="767" s="125" customFormat="1" x14ac:dyDescent="0.25"/>
    <row r="768" s="125" customFormat="1" x14ac:dyDescent="0.25"/>
    <row r="769" s="125" customFormat="1" x14ac:dyDescent="0.25"/>
    <row r="770" s="125" customFormat="1" x14ac:dyDescent="0.25"/>
    <row r="771" s="125" customFormat="1" x14ac:dyDescent="0.25"/>
    <row r="772" s="125" customFormat="1" x14ac:dyDescent="0.25"/>
    <row r="773" s="125" customFormat="1" x14ac:dyDescent="0.25"/>
    <row r="774" s="125" customFormat="1" x14ac:dyDescent="0.25"/>
    <row r="775" s="125" customFormat="1" x14ac:dyDescent="0.25"/>
    <row r="776" s="125" customFormat="1" x14ac:dyDescent="0.25"/>
    <row r="777" s="125" customFormat="1" x14ac:dyDescent="0.25"/>
    <row r="778" s="125" customFormat="1" x14ac:dyDescent="0.25"/>
    <row r="779" s="125" customFormat="1" x14ac:dyDescent="0.25"/>
    <row r="780" s="125" customFormat="1" x14ac:dyDescent="0.25"/>
    <row r="781" s="125" customFormat="1" x14ac:dyDescent="0.25"/>
    <row r="782" s="125" customFormat="1" x14ac:dyDescent="0.25"/>
    <row r="783" s="125" customFormat="1" x14ac:dyDescent="0.25"/>
    <row r="784" s="125" customFormat="1" x14ac:dyDescent="0.25"/>
    <row r="785" s="125" customFormat="1" x14ac:dyDescent="0.25"/>
    <row r="786" s="125" customFormat="1" x14ac:dyDescent="0.25"/>
    <row r="787" s="125" customFormat="1" x14ac:dyDescent="0.25"/>
    <row r="788" s="125" customFormat="1" x14ac:dyDescent="0.25"/>
    <row r="789" s="125" customFormat="1" x14ac:dyDescent="0.25"/>
    <row r="790" s="125" customFormat="1" x14ac:dyDescent="0.25"/>
    <row r="791" s="125" customFormat="1" x14ac:dyDescent="0.25"/>
    <row r="792" s="125" customFormat="1" x14ac:dyDescent="0.25"/>
    <row r="793" s="125" customFormat="1" x14ac:dyDescent="0.25"/>
    <row r="794" s="125" customFormat="1" x14ac:dyDescent="0.25"/>
    <row r="795" s="125" customFormat="1" x14ac:dyDescent="0.25"/>
    <row r="796" s="125" customFormat="1" x14ac:dyDescent="0.25"/>
    <row r="797" s="125" customFormat="1" x14ac:dyDescent="0.25"/>
    <row r="798" s="125" customFormat="1" x14ac:dyDescent="0.25"/>
    <row r="799" s="125" customFormat="1" x14ac:dyDescent="0.25"/>
    <row r="800" s="125" customFormat="1" x14ac:dyDescent="0.25"/>
    <row r="801" s="125" customFormat="1" x14ac:dyDescent="0.25"/>
    <row r="802" s="125" customFormat="1" x14ac:dyDescent="0.25"/>
    <row r="803" s="125" customFormat="1" x14ac:dyDescent="0.25"/>
    <row r="804" s="125" customFormat="1" x14ac:dyDescent="0.25"/>
    <row r="805" s="125" customFormat="1" x14ac:dyDescent="0.25"/>
    <row r="806" s="125" customFormat="1" x14ac:dyDescent="0.25"/>
    <row r="807" s="125" customFormat="1" x14ac:dyDescent="0.25"/>
    <row r="808" s="125" customFormat="1" x14ac:dyDescent="0.25"/>
    <row r="809" s="125" customFormat="1" x14ac:dyDescent="0.25"/>
    <row r="810" s="125" customFormat="1" x14ac:dyDescent="0.25"/>
    <row r="811" s="125" customFormat="1" x14ac:dyDescent="0.25"/>
    <row r="812" s="125" customFormat="1" x14ac:dyDescent="0.25"/>
    <row r="813" s="125" customFormat="1" x14ac:dyDescent="0.25"/>
    <row r="814" s="125" customFormat="1" x14ac:dyDescent="0.25"/>
    <row r="815" s="125" customFormat="1" x14ac:dyDescent="0.25"/>
    <row r="816" s="125" customFormat="1" x14ac:dyDescent="0.25"/>
    <row r="817" s="125" customFormat="1" x14ac:dyDescent="0.25"/>
    <row r="818" s="125" customFormat="1" x14ac:dyDescent="0.25"/>
    <row r="819" s="125" customFormat="1" x14ac:dyDescent="0.25"/>
    <row r="820" s="125" customFormat="1" x14ac:dyDescent="0.25"/>
    <row r="821" s="125" customFormat="1" x14ac:dyDescent="0.25"/>
    <row r="822" s="125" customFormat="1" x14ac:dyDescent="0.25"/>
    <row r="823" s="125" customFormat="1" x14ac:dyDescent="0.25"/>
    <row r="824" s="125" customFormat="1" x14ac:dyDescent="0.25"/>
    <row r="825" s="125" customFormat="1" x14ac:dyDescent="0.25"/>
    <row r="826" s="125" customFormat="1" x14ac:dyDescent="0.25"/>
    <row r="827" s="125" customFormat="1" x14ac:dyDescent="0.25"/>
    <row r="828" s="125" customFormat="1" x14ac:dyDescent="0.25"/>
    <row r="829" s="125" customFormat="1" x14ac:dyDescent="0.25"/>
    <row r="830" s="125" customFormat="1" x14ac:dyDescent="0.25"/>
    <row r="831" s="125" customFormat="1" x14ac:dyDescent="0.25"/>
    <row r="832" s="125" customFormat="1" x14ac:dyDescent="0.25"/>
    <row r="833" s="125" customFormat="1" x14ac:dyDescent="0.25"/>
    <row r="834" s="125" customFormat="1" x14ac:dyDescent="0.25"/>
    <row r="835" s="125" customFormat="1" x14ac:dyDescent="0.25"/>
    <row r="836" s="125" customFormat="1" x14ac:dyDescent="0.25"/>
    <row r="837" s="125" customFormat="1" x14ac:dyDescent="0.25"/>
  </sheetData>
  <sheetProtection selectLockedCells="1"/>
  <dataConsolidate/>
  <mergeCells count="16">
    <mergeCell ref="A1:F1"/>
    <mergeCell ref="B13:E13"/>
    <mergeCell ref="B14:C14"/>
    <mergeCell ref="A46:F47"/>
    <mergeCell ref="C19:E19"/>
    <mergeCell ref="B35:E35"/>
    <mergeCell ref="B4:E4"/>
    <mergeCell ref="B5:E5"/>
    <mergeCell ref="B6:E6"/>
    <mergeCell ref="B3:E3"/>
    <mergeCell ref="A54:G59"/>
    <mergeCell ref="B7:E7"/>
    <mergeCell ref="B8:E8"/>
    <mergeCell ref="B9:E9"/>
    <mergeCell ref="A20:D21"/>
    <mergeCell ref="C10:E11"/>
  </mergeCells>
  <dataValidations count="5">
    <dataValidation type="list" allowBlank="1" showInputMessage="1" showErrorMessage="1" sqref="B13" xr:uid="{00000000-0002-0000-0100-000000000000}">
      <formula1>$A$41:$A$44</formula1>
    </dataValidation>
    <dataValidation type="list" allowBlank="1" showInputMessage="1" showErrorMessage="1" sqref="E16" xr:uid="{00000000-0002-0000-0100-000001000000}">
      <formula1>$A$29:$A$31</formula1>
    </dataValidation>
    <dataValidation type="list" allowBlank="1" showInputMessage="1" showErrorMessage="1" sqref="E17" xr:uid="{00000000-0002-0000-0100-000002000000}">
      <formula1>$B$29:$B$31</formula1>
    </dataValidation>
    <dataValidation type="list" allowBlank="1" showInputMessage="1" showErrorMessage="1" sqref="C19:E19" xr:uid="{00000000-0002-0000-0100-000003000000}">
      <formula1>$A$48:$A$49</formula1>
    </dataValidation>
    <dataValidation type="list" allowBlank="1" showInputMessage="1" showErrorMessage="1" sqref="E21" xr:uid="{00000000-0002-0000-0100-000004000000}">
      <formula1>$D$48:$D$49</formula1>
    </dataValidation>
  </dataValidations>
  <pageMargins left="0.7" right="0.7" top="0.75" bottom="0.75" header="0.3" footer="0.3"/>
  <pageSetup paperSize="9" orientation="portrait" horizontalDpi="300" verticalDpi="300" r:id="rId1"/>
  <headerFooter>
    <oddFooter xml:space="preserve">&amp;C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5000000}">
          <x14:formula1>
            <xm:f>'C:\Users\TM4\Dropbox\Agentur produkter\[ALLE_AGENTUR_PRODUKTER.xlsm]Ark1'!#REF!</xm:f>
          </x14:formula1>
          <xm:sqref>F13 C27:C28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
  <dimension ref="A1:BW494"/>
  <sheetViews>
    <sheetView showGridLines="0" showRuler="0" zoomScaleNormal="100" workbookViewId="0">
      <selection activeCell="AL16" sqref="AL16"/>
    </sheetView>
  </sheetViews>
  <sheetFormatPr defaultRowHeight="15" x14ac:dyDescent="0.25"/>
  <cols>
    <col min="8" max="8" width="4.85546875" customWidth="1"/>
    <col min="9" max="9" width="23.7109375" customWidth="1"/>
    <col min="10" max="36" width="9.140625" hidden="1" customWidth="1"/>
    <col min="37" max="37" width="1.5703125" hidden="1" customWidth="1"/>
    <col min="38" max="75" width="9.140625" style="125"/>
  </cols>
  <sheetData>
    <row r="1" spans="1:37" ht="54" customHeight="1" x14ac:dyDescent="0.25">
      <c r="A1" s="154" t="s">
        <v>39</v>
      </c>
      <c r="B1" s="154"/>
      <c r="C1" s="154"/>
      <c r="D1" s="154"/>
      <c r="E1" s="154"/>
      <c r="F1" s="154"/>
      <c r="G1" s="154"/>
      <c r="H1" s="154"/>
      <c r="I1" s="154"/>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row>
    <row r="2" spans="1:37" ht="9.75" customHeight="1" x14ac:dyDescent="0.25">
      <c r="A2" s="136"/>
      <c r="B2" s="136"/>
      <c r="C2" s="136"/>
      <c r="D2" s="136"/>
      <c r="E2" s="136"/>
      <c r="F2" s="136"/>
      <c r="G2" s="136"/>
      <c r="H2" s="136"/>
      <c r="I2" s="136"/>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row>
    <row r="3" spans="1:37" x14ac:dyDescent="0.25">
      <c r="A3" s="161" t="s">
        <v>8</v>
      </c>
      <c r="B3" s="162"/>
      <c r="C3" s="213">
        <f ca="1">Virksomhedsoplysninger!C3</f>
        <v>43966</v>
      </c>
      <c r="D3" s="213"/>
      <c r="E3" s="213"/>
      <c r="F3" s="210" t="s">
        <v>54</v>
      </c>
      <c r="G3" s="210"/>
      <c r="H3" s="210"/>
      <c r="I3" s="210"/>
      <c r="AK3" s="90"/>
    </row>
    <row r="4" spans="1:37" x14ac:dyDescent="0.25">
      <c r="A4" s="163" t="s">
        <v>2</v>
      </c>
      <c r="B4" s="164"/>
      <c r="C4" s="212">
        <f>Virksomhedsoplysninger!C5</f>
        <v>0</v>
      </c>
      <c r="D4" s="212"/>
      <c r="E4" s="212"/>
      <c r="F4" s="210" t="s">
        <v>64</v>
      </c>
      <c r="G4" s="210"/>
      <c r="H4" s="198">
        <f>Virksomhedsoplysninger!C12</f>
        <v>0</v>
      </c>
      <c r="I4" s="198"/>
    </row>
    <row r="5" spans="1:37" x14ac:dyDescent="0.25">
      <c r="A5" s="165" t="s">
        <v>3</v>
      </c>
      <c r="B5" s="166"/>
      <c r="C5" s="212">
        <f>Virksomhedsoplysninger!C6</f>
        <v>0</v>
      </c>
      <c r="D5" s="212"/>
      <c r="E5" s="212"/>
      <c r="F5" s="20"/>
      <c r="G5" s="122"/>
      <c r="H5" s="198"/>
      <c r="I5" s="198"/>
    </row>
    <row r="6" spans="1:37" x14ac:dyDescent="0.25">
      <c r="A6" s="165" t="s">
        <v>4</v>
      </c>
      <c r="B6" s="166"/>
      <c r="C6" s="212">
        <f>Virksomhedsoplysninger!C8</f>
        <v>0</v>
      </c>
      <c r="D6" s="212"/>
      <c r="E6" s="212"/>
      <c r="G6" s="4"/>
      <c r="H6" s="198"/>
      <c r="I6" s="198"/>
    </row>
    <row r="7" spans="1:37" x14ac:dyDescent="0.25">
      <c r="A7" s="165" t="s">
        <v>6</v>
      </c>
      <c r="B7" s="166"/>
      <c r="C7" s="211">
        <f>Virksomhedsoplysninger!C9</f>
        <v>0</v>
      </c>
      <c r="D7" s="211"/>
      <c r="E7" s="211"/>
      <c r="G7" s="4"/>
      <c r="H7" s="198"/>
      <c r="I7" s="198"/>
    </row>
    <row r="8" spans="1:37" x14ac:dyDescent="0.25">
      <c r="A8" s="165" t="s">
        <v>14</v>
      </c>
      <c r="B8" s="162"/>
      <c r="C8" s="211">
        <f>Virksomhedsoplysninger!C10</f>
        <v>0</v>
      </c>
      <c r="D8" s="212"/>
      <c r="E8" s="212"/>
      <c r="G8" s="4"/>
      <c r="H8" s="198"/>
      <c r="I8" s="198"/>
    </row>
    <row r="9" spans="1:37" x14ac:dyDescent="0.25">
      <c r="A9" s="165" t="s">
        <v>9</v>
      </c>
      <c r="B9" s="162"/>
      <c r="C9" s="211">
        <f>Virksomhedsoplysninger!C11</f>
        <v>0</v>
      </c>
      <c r="D9" s="211"/>
      <c r="E9" s="211"/>
      <c r="G9" s="4"/>
      <c r="H9" s="198"/>
      <c r="I9" s="198"/>
    </row>
    <row r="11" spans="1:37" x14ac:dyDescent="0.25">
      <c r="A11" s="123" t="s">
        <v>19</v>
      </c>
      <c r="B11" s="4"/>
      <c r="C11" s="215" t="str">
        <f>Retshjælp!B13</f>
        <v>Risikogruppe 3 - Håndværker/entreprenør, montør, vognmand/chauffør og personlig pleje/behandling</v>
      </c>
      <c r="D11" s="215"/>
      <c r="E11" s="215"/>
      <c r="F11" s="215"/>
      <c r="G11" s="215"/>
      <c r="H11" s="215"/>
      <c r="I11" s="215"/>
    </row>
    <row r="12" spans="1:37" x14ac:dyDescent="0.25">
      <c r="A12" s="167" t="s">
        <v>36</v>
      </c>
      <c r="B12" s="168"/>
      <c r="C12" s="168"/>
      <c r="D12" s="168"/>
      <c r="E12" s="168"/>
      <c r="F12" s="168"/>
      <c r="G12" s="168"/>
      <c r="H12" s="168"/>
      <c r="I12" s="168">
        <f>Retshjælp!B14</f>
        <v>0</v>
      </c>
    </row>
    <row r="13" spans="1:37" x14ac:dyDescent="0.25">
      <c r="A13" s="168" t="s">
        <v>69</v>
      </c>
      <c r="B13" s="168"/>
      <c r="C13" s="168"/>
      <c r="D13" s="168"/>
      <c r="E13" s="168"/>
      <c r="F13" s="168"/>
      <c r="G13" s="168"/>
      <c r="H13" s="168"/>
      <c r="I13" s="169">
        <f>Retshjælp!E16</f>
        <v>250000</v>
      </c>
    </row>
    <row r="14" spans="1:37" x14ac:dyDescent="0.25">
      <c r="A14" t="s">
        <v>70</v>
      </c>
      <c r="I14" s="69">
        <f>Retshjælp!E17</f>
        <v>500000</v>
      </c>
    </row>
    <row r="15" spans="1:37" x14ac:dyDescent="0.25">
      <c r="A15" t="s">
        <v>51</v>
      </c>
      <c r="I15" s="105" t="str">
        <f>Retshjælp!C19</f>
        <v>Danmark</v>
      </c>
    </row>
    <row r="16" spans="1:37" x14ac:dyDescent="0.25">
      <c r="A16" t="s">
        <v>52</v>
      </c>
      <c r="I16" s="105" t="str">
        <f>Retshjælp!E21</f>
        <v>Nej</v>
      </c>
    </row>
    <row r="17" spans="1:37" x14ac:dyDescent="0.25">
      <c r="A17" s="187" t="str">
        <f>IF(Retshjælp!E21="Ja",Retshjælp!A54," ")</f>
        <v xml:space="preserve"> </v>
      </c>
      <c r="B17" s="187"/>
      <c r="C17" s="187"/>
      <c r="D17" s="187"/>
      <c r="E17" s="187"/>
      <c r="F17" s="187"/>
      <c r="G17" s="187"/>
      <c r="H17" s="187"/>
      <c r="I17" s="187"/>
    </row>
    <row r="18" spans="1:37" x14ac:dyDescent="0.25">
      <c r="A18" s="187"/>
      <c r="B18" s="187"/>
      <c r="C18" s="187"/>
      <c r="D18" s="187"/>
      <c r="E18" s="187"/>
      <c r="F18" s="187"/>
      <c r="G18" s="187"/>
      <c r="H18" s="187"/>
      <c r="I18" s="187"/>
    </row>
    <row r="19" spans="1:37" x14ac:dyDescent="0.25">
      <c r="A19" s="187"/>
      <c r="B19" s="187"/>
      <c r="C19" s="187"/>
      <c r="D19" s="187"/>
      <c r="E19" s="187"/>
      <c r="F19" s="187"/>
      <c r="G19" s="187"/>
      <c r="H19" s="187"/>
      <c r="I19" s="187"/>
    </row>
    <row r="20" spans="1:37" x14ac:dyDescent="0.25">
      <c r="A20" s="187"/>
      <c r="B20" s="187"/>
      <c r="C20" s="187"/>
      <c r="D20" s="187"/>
      <c r="E20" s="187"/>
      <c r="F20" s="187"/>
      <c r="G20" s="187"/>
      <c r="H20" s="187"/>
      <c r="I20" s="187"/>
    </row>
    <row r="21" spans="1:37" x14ac:dyDescent="0.25">
      <c r="A21" s="4" t="s">
        <v>71</v>
      </c>
      <c r="B21" s="4"/>
      <c r="C21" s="4"/>
      <c r="D21" s="4"/>
      <c r="E21" s="4"/>
      <c r="F21" s="4"/>
      <c r="G21" s="4"/>
      <c r="H21" s="4"/>
      <c r="I21" s="170">
        <f>Retshjælp!B35</f>
        <v>2934.1753896</v>
      </c>
    </row>
    <row r="22" spans="1:37" x14ac:dyDescent="0.25">
      <c r="A22" s="171" t="s">
        <v>40</v>
      </c>
      <c r="B22" s="168"/>
      <c r="C22" s="168"/>
      <c r="D22" s="168"/>
      <c r="E22" s="168"/>
      <c r="F22" s="168"/>
      <c r="G22" s="168"/>
      <c r="H22" s="168"/>
      <c r="I22" s="168"/>
    </row>
    <row r="23" spans="1:37" x14ac:dyDescent="0.25">
      <c r="A23" s="138" t="s">
        <v>61</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c r="AJ23" s="138"/>
      <c r="AK23" s="138"/>
    </row>
    <row r="24" spans="1:37" x14ac:dyDescent="0.25">
      <c r="A24" t="s">
        <v>67</v>
      </c>
    </row>
    <row r="26" spans="1:37" x14ac:dyDescent="0.25">
      <c r="A26" s="216" t="s">
        <v>11</v>
      </c>
      <c r="B26" s="216"/>
      <c r="C26" s="216"/>
      <c r="D26" s="216"/>
      <c r="E26" s="216"/>
      <c r="F26" s="216"/>
      <c r="G26" s="216"/>
      <c r="H26" s="216"/>
      <c r="I26" s="216"/>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row>
    <row r="27" spans="1:37" x14ac:dyDescent="0.25">
      <c r="A27" s="196"/>
      <c r="B27" s="196"/>
      <c r="C27" s="196"/>
      <c r="D27" s="196"/>
      <c r="E27" s="196"/>
      <c r="F27" s="196"/>
      <c r="G27" s="196"/>
      <c r="H27" s="196"/>
      <c r="I27" s="196"/>
    </row>
    <row r="28" spans="1:37" x14ac:dyDescent="0.25">
      <c r="A28" s="196"/>
      <c r="B28" s="196"/>
      <c r="C28" s="196"/>
      <c r="D28" s="196"/>
      <c r="E28" s="196"/>
      <c r="F28" s="196"/>
      <c r="G28" s="196"/>
      <c r="H28" s="196"/>
      <c r="I28" s="196"/>
    </row>
    <row r="29" spans="1:37" x14ac:dyDescent="0.25">
      <c r="A29" s="196"/>
      <c r="B29" s="196"/>
      <c r="C29" s="196"/>
      <c r="D29" s="196"/>
      <c r="E29" s="196"/>
      <c r="F29" s="196"/>
      <c r="G29" s="196"/>
      <c r="H29" s="196"/>
      <c r="I29" s="196"/>
    </row>
    <row r="30" spans="1:37" x14ac:dyDescent="0.25">
      <c r="A30" s="196"/>
      <c r="B30" s="196"/>
      <c r="C30" s="196"/>
      <c r="D30" s="196"/>
      <c r="E30" s="196"/>
      <c r="F30" s="196"/>
      <c r="G30" s="196"/>
      <c r="H30" s="196"/>
      <c r="I30" s="196"/>
    </row>
    <row r="33" spans="1:37" x14ac:dyDescent="0.25">
      <c r="A33" s="138" t="s">
        <v>57</v>
      </c>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row>
    <row r="34" spans="1:37" x14ac:dyDescent="0.25">
      <c r="A34" s="214" t="str">
        <f>Virksomhedsoplysninger!A19</f>
        <v xml:space="preserve"> </v>
      </c>
      <c r="B34" s="214"/>
      <c r="C34" s="214"/>
      <c r="D34" s="214"/>
      <c r="E34" s="214"/>
      <c r="F34" s="214"/>
      <c r="G34" s="214"/>
      <c r="H34" s="214"/>
      <c r="I34" s="214"/>
    </row>
    <row r="35" spans="1:37" x14ac:dyDescent="0.25">
      <c r="A35" s="214"/>
      <c r="B35" s="214"/>
      <c r="C35" s="214"/>
      <c r="D35" s="214"/>
      <c r="E35" s="214"/>
      <c r="F35" s="214"/>
      <c r="G35" s="214"/>
      <c r="H35" s="214"/>
      <c r="I35" s="214"/>
    </row>
    <row r="36" spans="1:37" x14ac:dyDescent="0.25">
      <c r="A36" s="214"/>
      <c r="B36" s="214"/>
      <c r="C36" s="214"/>
      <c r="D36" s="214"/>
      <c r="E36" s="214"/>
      <c r="F36" s="214"/>
      <c r="G36" s="214"/>
      <c r="H36" s="214"/>
      <c r="I36" s="214"/>
    </row>
    <row r="38" spans="1:37" x14ac:dyDescent="0.25">
      <c r="A38" s="139" t="s">
        <v>12</v>
      </c>
      <c r="B38" s="139"/>
      <c r="C38" s="139"/>
      <c r="D38" s="139"/>
      <c r="E38" s="139"/>
      <c r="F38" s="139"/>
      <c r="G38" s="139"/>
      <c r="H38" s="139"/>
      <c r="I38" s="139"/>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row>
    <row r="39" spans="1:37" x14ac:dyDescent="0.25">
      <c r="A39" t="s">
        <v>68</v>
      </c>
      <c r="F39" s="106"/>
    </row>
    <row r="40" spans="1:37" x14ac:dyDescent="0.25">
      <c r="A40" t="s">
        <v>55</v>
      </c>
    </row>
    <row r="41" spans="1:37" x14ac:dyDescent="0.25">
      <c r="C41" s="106"/>
      <c r="D41" s="106"/>
      <c r="E41" s="106"/>
      <c r="F41" s="106"/>
    </row>
    <row r="43" spans="1:37" x14ac:dyDescent="0.25">
      <c r="A43" s="30"/>
      <c r="B43" s="30"/>
      <c r="C43" s="30"/>
      <c r="D43" s="30"/>
      <c r="E43" s="30"/>
    </row>
    <row r="44" spans="1:37" x14ac:dyDescent="0.25">
      <c r="A44" t="s">
        <v>65</v>
      </c>
    </row>
    <row r="45" spans="1:37" s="125" customFormat="1" x14ac:dyDescent="0.25"/>
    <row r="46" spans="1:37" s="125" customFormat="1" x14ac:dyDescent="0.25"/>
    <row r="47" spans="1:37" s="125" customFormat="1" x14ac:dyDescent="0.25"/>
    <row r="48" spans="1:37" s="125" customFormat="1" x14ac:dyDescent="0.25"/>
    <row r="49" s="125" customFormat="1" x14ac:dyDescent="0.25"/>
    <row r="50" s="125" customFormat="1" x14ac:dyDescent="0.25"/>
    <row r="51" s="125" customFormat="1" x14ac:dyDescent="0.25"/>
    <row r="52" s="125" customFormat="1" x14ac:dyDescent="0.25"/>
    <row r="53" s="125" customFormat="1" x14ac:dyDescent="0.25"/>
    <row r="54" s="125" customFormat="1" x14ac:dyDescent="0.25"/>
    <row r="55" s="125" customFormat="1" x14ac:dyDescent="0.25"/>
    <row r="56" s="125" customFormat="1" x14ac:dyDescent="0.25"/>
    <row r="57" s="125" customFormat="1" x14ac:dyDescent="0.25"/>
    <row r="58" s="125" customFormat="1" x14ac:dyDescent="0.25"/>
    <row r="59" s="125" customFormat="1" x14ac:dyDescent="0.25"/>
    <row r="60" s="125" customFormat="1" x14ac:dyDescent="0.25"/>
    <row r="61" s="125" customFormat="1" x14ac:dyDescent="0.25"/>
    <row r="62" s="125" customFormat="1" x14ac:dyDescent="0.25"/>
    <row r="63" s="125" customFormat="1" x14ac:dyDescent="0.25"/>
    <row r="64" s="125" customFormat="1" x14ac:dyDescent="0.25"/>
    <row r="65" s="125" customFormat="1" x14ac:dyDescent="0.25"/>
    <row r="66" s="125" customFormat="1" x14ac:dyDescent="0.25"/>
    <row r="67" s="125" customFormat="1" x14ac:dyDescent="0.25"/>
    <row r="68" s="125" customFormat="1" x14ac:dyDescent="0.25"/>
    <row r="69" s="125" customFormat="1" x14ac:dyDescent="0.25"/>
    <row r="70" s="125" customFormat="1" x14ac:dyDescent="0.25"/>
    <row r="71" s="125" customFormat="1" x14ac:dyDescent="0.25"/>
    <row r="72" s="125" customFormat="1" x14ac:dyDescent="0.25"/>
    <row r="73" s="125" customFormat="1" x14ac:dyDescent="0.25"/>
    <row r="74" s="125" customFormat="1" x14ac:dyDescent="0.25"/>
    <row r="75" s="125" customFormat="1" x14ac:dyDescent="0.25"/>
    <row r="76" s="125" customFormat="1" x14ac:dyDescent="0.25"/>
    <row r="77" s="125" customFormat="1" x14ac:dyDescent="0.25"/>
    <row r="78" s="125" customFormat="1" x14ac:dyDescent="0.25"/>
    <row r="79" s="125" customFormat="1" x14ac:dyDescent="0.25"/>
    <row r="80" s="125" customFormat="1" x14ac:dyDescent="0.25"/>
    <row r="81" s="125" customFormat="1" x14ac:dyDescent="0.25"/>
    <row r="82" s="125" customFormat="1" x14ac:dyDescent="0.25"/>
    <row r="83" s="125" customFormat="1" x14ac:dyDescent="0.25"/>
    <row r="84" s="125" customFormat="1" x14ac:dyDescent="0.25"/>
    <row r="85" s="125" customFormat="1" x14ac:dyDescent="0.25"/>
    <row r="86" s="125" customFormat="1" x14ac:dyDescent="0.25"/>
    <row r="87" s="125" customFormat="1" x14ac:dyDescent="0.25"/>
    <row r="88" s="125" customFormat="1" x14ac:dyDescent="0.25"/>
    <row r="89" s="125" customFormat="1" x14ac:dyDescent="0.25"/>
    <row r="90" s="125" customFormat="1" x14ac:dyDescent="0.25"/>
    <row r="91" s="125" customFormat="1" x14ac:dyDescent="0.25"/>
    <row r="92" s="125" customFormat="1" x14ac:dyDescent="0.25"/>
    <row r="93" s="125" customFormat="1" x14ac:dyDescent="0.25"/>
    <row r="94" s="125" customFormat="1" x14ac:dyDescent="0.25"/>
    <row r="95" s="125" customFormat="1" x14ac:dyDescent="0.25"/>
    <row r="96" s="125" customFormat="1" x14ac:dyDescent="0.25"/>
    <row r="97" s="125" customFormat="1" x14ac:dyDescent="0.25"/>
    <row r="98" s="125" customFormat="1" x14ac:dyDescent="0.25"/>
    <row r="99" s="125" customFormat="1" x14ac:dyDescent="0.25"/>
    <row r="100" s="125" customFormat="1" x14ac:dyDescent="0.25"/>
    <row r="101" s="125" customFormat="1" x14ac:dyDescent="0.25"/>
    <row r="102" s="125" customFormat="1" x14ac:dyDescent="0.25"/>
    <row r="103" s="125" customFormat="1" x14ac:dyDescent="0.25"/>
    <row r="104" s="125" customFormat="1" x14ac:dyDescent="0.25"/>
    <row r="105" s="125" customFormat="1" x14ac:dyDescent="0.25"/>
    <row r="106" s="125" customFormat="1" x14ac:dyDescent="0.25"/>
    <row r="107" s="125" customFormat="1" x14ac:dyDescent="0.25"/>
    <row r="108" s="125" customFormat="1" x14ac:dyDescent="0.25"/>
    <row r="109" s="125" customFormat="1" x14ac:dyDescent="0.25"/>
    <row r="110" s="125" customFormat="1" x14ac:dyDescent="0.25"/>
    <row r="111" s="125" customFormat="1" x14ac:dyDescent="0.25"/>
    <row r="112" s="125" customFormat="1" x14ac:dyDescent="0.25"/>
    <row r="113" s="125" customFormat="1" x14ac:dyDescent="0.25"/>
    <row r="114" s="125" customFormat="1" x14ac:dyDescent="0.25"/>
    <row r="115" s="125" customFormat="1" x14ac:dyDescent="0.25"/>
    <row r="116" s="125" customFormat="1" x14ac:dyDescent="0.25"/>
    <row r="117" s="125" customFormat="1" x14ac:dyDescent="0.25"/>
    <row r="118" s="125" customFormat="1" x14ac:dyDescent="0.25"/>
    <row r="119" s="125" customFormat="1" x14ac:dyDescent="0.25"/>
    <row r="120" s="125" customFormat="1" x14ac:dyDescent="0.25"/>
    <row r="121" s="125" customFormat="1" x14ac:dyDescent="0.25"/>
    <row r="122" s="125" customFormat="1" x14ac:dyDescent="0.25"/>
    <row r="123" s="125" customFormat="1" x14ac:dyDescent="0.25"/>
    <row r="124" s="125" customFormat="1" x14ac:dyDescent="0.25"/>
    <row r="125" s="125" customFormat="1" x14ac:dyDescent="0.25"/>
    <row r="126" s="125" customFormat="1" x14ac:dyDescent="0.25"/>
    <row r="127" s="125" customFormat="1" x14ac:dyDescent="0.25"/>
    <row r="128" s="125" customFormat="1" x14ac:dyDescent="0.25"/>
    <row r="129" s="125" customFormat="1" x14ac:dyDescent="0.25"/>
    <row r="130" s="125" customFormat="1" x14ac:dyDescent="0.25"/>
    <row r="131" s="125" customFormat="1" x14ac:dyDescent="0.25"/>
    <row r="132" s="125" customFormat="1" x14ac:dyDescent="0.25"/>
    <row r="133" s="125" customFormat="1" x14ac:dyDescent="0.25"/>
    <row r="134" s="125" customFormat="1" x14ac:dyDescent="0.25"/>
    <row r="135" s="125" customFormat="1" x14ac:dyDescent="0.25"/>
    <row r="136" s="125" customFormat="1" x14ac:dyDescent="0.25"/>
    <row r="137" s="125" customFormat="1" x14ac:dyDescent="0.25"/>
    <row r="138" s="125" customFormat="1" x14ac:dyDescent="0.25"/>
    <row r="139" s="125" customFormat="1" x14ac:dyDescent="0.25"/>
    <row r="140" s="125" customFormat="1" x14ac:dyDescent="0.25"/>
    <row r="141" s="125" customFormat="1" x14ac:dyDescent="0.25"/>
    <row r="142" s="125" customFormat="1" x14ac:dyDescent="0.25"/>
    <row r="143" s="125" customFormat="1" x14ac:dyDescent="0.25"/>
    <row r="144" s="125" customFormat="1" x14ac:dyDescent="0.25"/>
    <row r="145" s="125" customFormat="1" x14ac:dyDescent="0.25"/>
    <row r="146" s="125" customFormat="1" x14ac:dyDescent="0.25"/>
    <row r="147" s="125" customFormat="1" x14ac:dyDescent="0.25"/>
    <row r="148" s="125" customFormat="1" x14ac:dyDescent="0.25"/>
    <row r="149" s="125" customFormat="1" x14ac:dyDescent="0.25"/>
    <row r="150" s="125" customFormat="1" x14ac:dyDescent="0.25"/>
    <row r="151" s="125" customFormat="1" x14ac:dyDescent="0.25"/>
    <row r="152" s="125" customFormat="1" x14ac:dyDescent="0.25"/>
    <row r="153" s="125" customFormat="1" x14ac:dyDescent="0.25"/>
    <row r="154" s="125" customFormat="1" x14ac:dyDescent="0.25"/>
    <row r="155" s="125" customFormat="1" x14ac:dyDescent="0.25"/>
    <row r="156" s="125" customFormat="1" x14ac:dyDescent="0.25"/>
    <row r="157" s="125" customFormat="1" x14ac:dyDescent="0.25"/>
    <row r="158" s="125" customFormat="1" x14ac:dyDescent="0.25"/>
    <row r="159" s="125" customFormat="1" x14ac:dyDescent="0.25"/>
    <row r="160" s="125" customFormat="1" x14ac:dyDescent="0.25"/>
    <row r="161" s="125" customFormat="1" x14ac:dyDescent="0.25"/>
    <row r="162" s="125" customFormat="1" x14ac:dyDescent="0.25"/>
    <row r="163" s="125" customFormat="1" x14ac:dyDescent="0.25"/>
    <row r="164" s="125" customFormat="1" x14ac:dyDescent="0.25"/>
    <row r="165" s="125" customFormat="1" x14ac:dyDescent="0.25"/>
    <row r="166" s="125" customFormat="1" x14ac:dyDescent="0.25"/>
    <row r="167" s="125" customFormat="1" x14ac:dyDescent="0.25"/>
    <row r="168" s="125" customFormat="1" x14ac:dyDescent="0.25"/>
    <row r="169" s="125" customFormat="1" x14ac:dyDescent="0.25"/>
    <row r="170" s="125" customFormat="1" x14ac:dyDescent="0.25"/>
    <row r="171" s="125" customFormat="1" x14ac:dyDescent="0.25"/>
    <row r="172" s="125" customFormat="1" x14ac:dyDescent="0.25"/>
    <row r="173" s="125" customFormat="1" x14ac:dyDescent="0.25"/>
    <row r="174" s="125" customFormat="1" x14ac:dyDescent="0.25"/>
    <row r="175" s="125" customFormat="1" x14ac:dyDescent="0.25"/>
    <row r="176" s="125" customFormat="1" x14ac:dyDescent="0.25"/>
    <row r="177" s="125" customFormat="1" x14ac:dyDescent="0.25"/>
    <row r="178" s="125" customFormat="1" x14ac:dyDescent="0.25"/>
    <row r="179" s="125" customFormat="1" x14ac:dyDescent="0.25"/>
    <row r="180" s="125" customFormat="1" x14ac:dyDescent="0.25"/>
    <row r="181" s="125" customFormat="1" x14ac:dyDescent="0.25"/>
    <row r="182" s="125" customFormat="1" x14ac:dyDescent="0.25"/>
    <row r="183" s="125" customFormat="1" x14ac:dyDescent="0.25"/>
    <row r="184" s="125" customFormat="1" x14ac:dyDescent="0.25"/>
    <row r="185" s="125" customFormat="1" x14ac:dyDescent="0.25"/>
    <row r="186" s="125" customFormat="1" x14ac:dyDescent="0.25"/>
    <row r="187" s="125" customFormat="1" x14ac:dyDescent="0.25"/>
    <row r="188" s="125" customFormat="1" x14ac:dyDescent="0.25"/>
    <row r="189" s="125" customFormat="1" x14ac:dyDescent="0.25"/>
    <row r="190" s="125" customFormat="1" x14ac:dyDescent="0.25"/>
    <row r="191" s="125" customFormat="1" x14ac:dyDescent="0.25"/>
    <row r="192" s="125" customFormat="1" x14ac:dyDescent="0.25"/>
    <row r="193" s="125" customFormat="1" x14ac:dyDescent="0.25"/>
    <row r="194" s="125" customFormat="1" x14ac:dyDescent="0.25"/>
    <row r="195" s="125" customFormat="1" x14ac:dyDescent="0.25"/>
    <row r="196" s="125" customFormat="1" x14ac:dyDescent="0.25"/>
    <row r="197" s="125" customFormat="1" x14ac:dyDescent="0.25"/>
    <row r="198" s="125" customFormat="1" x14ac:dyDescent="0.25"/>
    <row r="199" s="125" customFormat="1" x14ac:dyDescent="0.25"/>
    <row r="200" s="125" customFormat="1" x14ac:dyDescent="0.25"/>
    <row r="201" s="125" customFormat="1" x14ac:dyDescent="0.25"/>
    <row r="202" s="125" customFormat="1" x14ac:dyDescent="0.25"/>
    <row r="203" s="125" customFormat="1" x14ac:dyDescent="0.25"/>
    <row r="204" s="125" customFormat="1" x14ac:dyDescent="0.25"/>
    <row r="205" s="125" customFormat="1" x14ac:dyDescent="0.25"/>
    <row r="206" s="125" customFormat="1" x14ac:dyDescent="0.25"/>
    <row r="207" s="125" customFormat="1" x14ac:dyDescent="0.25"/>
    <row r="208" s="125" customFormat="1" x14ac:dyDescent="0.25"/>
    <row r="209" s="125" customFormat="1" x14ac:dyDescent="0.25"/>
    <row r="210" s="125" customFormat="1" x14ac:dyDescent="0.25"/>
    <row r="211" s="125" customFormat="1" x14ac:dyDescent="0.25"/>
    <row r="212" s="125" customFormat="1" x14ac:dyDescent="0.25"/>
    <row r="213" s="125" customFormat="1" x14ac:dyDescent="0.25"/>
    <row r="214" s="125" customFormat="1" x14ac:dyDescent="0.25"/>
    <row r="215" s="125" customFormat="1" x14ac:dyDescent="0.25"/>
    <row r="216" s="125" customFormat="1" x14ac:dyDescent="0.25"/>
    <row r="217" s="125" customFormat="1" x14ac:dyDescent="0.25"/>
    <row r="218" s="125" customFormat="1" x14ac:dyDescent="0.25"/>
    <row r="219" s="125" customFormat="1" x14ac:dyDescent="0.25"/>
    <row r="220" s="125" customFormat="1" x14ac:dyDescent="0.25"/>
    <row r="221" s="125" customFormat="1" x14ac:dyDescent="0.25"/>
    <row r="222" s="125" customFormat="1" x14ac:dyDescent="0.25"/>
    <row r="223" s="125" customFormat="1" x14ac:dyDescent="0.25"/>
    <row r="224" s="125" customFormat="1" x14ac:dyDescent="0.25"/>
    <row r="225" s="125" customFormat="1" x14ac:dyDescent="0.25"/>
    <row r="226" s="125" customFormat="1" x14ac:dyDescent="0.25"/>
    <row r="227" s="125" customFormat="1" x14ac:dyDescent="0.25"/>
    <row r="228" s="125" customFormat="1" x14ac:dyDescent="0.25"/>
    <row r="229" s="125" customFormat="1" x14ac:dyDescent="0.25"/>
    <row r="230" s="125" customFormat="1" x14ac:dyDescent="0.25"/>
    <row r="231" s="125" customFormat="1" x14ac:dyDescent="0.25"/>
    <row r="232" s="125" customFormat="1" x14ac:dyDescent="0.25"/>
    <row r="233" s="125" customFormat="1" x14ac:dyDescent="0.25"/>
    <row r="234" s="125" customFormat="1" x14ac:dyDescent="0.25"/>
    <row r="235" s="125" customFormat="1" x14ac:dyDescent="0.25"/>
    <row r="236" s="125" customFormat="1" x14ac:dyDescent="0.25"/>
    <row r="237" s="125" customFormat="1" x14ac:dyDescent="0.25"/>
    <row r="238" s="125" customFormat="1" x14ac:dyDescent="0.25"/>
    <row r="239" s="125" customFormat="1" x14ac:dyDescent="0.25"/>
    <row r="240" s="125" customFormat="1" x14ac:dyDescent="0.25"/>
    <row r="241" s="125" customFormat="1" x14ac:dyDescent="0.25"/>
    <row r="242" s="125" customFormat="1" x14ac:dyDescent="0.25"/>
    <row r="243" s="125" customFormat="1" x14ac:dyDescent="0.25"/>
    <row r="244" s="125" customFormat="1" x14ac:dyDescent="0.25"/>
    <row r="245" s="125" customFormat="1" x14ac:dyDescent="0.25"/>
    <row r="246" s="125" customFormat="1" x14ac:dyDescent="0.25"/>
    <row r="247" s="125" customFormat="1" x14ac:dyDescent="0.25"/>
    <row r="248" s="125" customFormat="1" x14ac:dyDescent="0.25"/>
    <row r="249" s="125" customFormat="1" x14ac:dyDescent="0.25"/>
    <row r="250" s="125" customFormat="1" x14ac:dyDescent="0.25"/>
    <row r="251" s="125" customFormat="1" x14ac:dyDescent="0.25"/>
    <row r="252" s="125" customFormat="1" x14ac:dyDescent="0.25"/>
    <row r="253" s="125" customFormat="1" x14ac:dyDescent="0.25"/>
    <row r="254" s="125" customFormat="1" x14ac:dyDescent="0.25"/>
    <row r="255" s="125" customFormat="1" x14ac:dyDescent="0.25"/>
    <row r="256" s="125" customFormat="1" x14ac:dyDescent="0.25"/>
    <row r="257" s="125" customFormat="1" x14ac:dyDescent="0.25"/>
    <row r="258" s="125" customFormat="1" x14ac:dyDescent="0.25"/>
    <row r="259" s="125" customFormat="1" x14ac:dyDescent="0.25"/>
    <row r="260" s="125" customFormat="1" x14ac:dyDescent="0.25"/>
    <row r="261" s="125" customFormat="1" x14ac:dyDescent="0.25"/>
    <row r="262" s="125" customFormat="1" x14ac:dyDescent="0.25"/>
    <row r="263" s="125" customFormat="1" x14ac:dyDescent="0.25"/>
    <row r="264" s="125" customFormat="1" x14ac:dyDescent="0.25"/>
    <row r="265" s="125" customFormat="1" x14ac:dyDescent="0.25"/>
    <row r="266" s="125" customFormat="1" x14ac:dyDescent="0.25"/>
    <row r="267" s="125" customFormat="1" x14ac:dyDescent="0.25"/>
    <row r="268" s="125" customFormat="1" x14ac:dyDescent="0.25"/>
    <row r="269" s="125" customFormat="1" x14ac:dyDescent="0.25"/>
    <row r="270" s="125" customFormat="1" x14ac:dyDescent="0.25"/>
    <row r="271" s="125" customFormat="1" x14ac:dyDescent="0.25"/>
    <row r="272" s="125" customFormat="1" x14ac:dyDescent="0.25"/>
    <row r="273" s="125" customFormat="1" x14ac:dyDescent="0.25"/>
    <row r="274" s="125" customFormat="1" x14ac:dyDescent="0.25"/>
    <row r="275" s="125" customFormat="1" x14ac:dyDescent="0.25"/>
    <row r="276" s="125" customFormat="1" x14ac:dyDescent="0.25"/>
    <row r="277" s="125" customFormat="1" x14ac:dyDescent="0.25"/>
    <row r="278" s="125" customFormat="1" x14ac:dyDescent="0.25"/>
    <row r="279" s="125" customFormat="1" x14ac:dyDescent="0.25"/>
    <row r="280" s="125" customFormat="1" x14ac:dyDescent="0.25"/>
    <row r="281" s="125" customFormat="1" x14ac:dyDescent="0.25"/>
    <row r="282" s="125" customFormat="1" x14ac:dyDescent="0.25"/>
    <row r="283" s="125" customFormat="1" x14ac:dyDescent="0.25"/>
    <row r="284" s="125" customFormat="1" x14ac:dyDescent="0.25"/>
    <row r="285" s="125" customFormat="1" x14ac:dyDescent="0.25"/>
    <row r="286" s="125" customFormat="1" x14ac:dyDescent="0.25"/>
    <row r="287" s="125" customFormat="1" x14ac:dyDescent="0.25"/>
    <row r="288" s="125" customFormat="1" x14ac:dyDescent="0.25"/>
    <row r="289" s="125" customFormat="1" x14ac:dyDescent="0.25"/>
    <row r="290" s="125" customFormat="1" x14ac:dyDescent="0.25"/>
    <row r="291" s="125" customFormat="1" x14ac:dyDescent="0.25"/>
    <row r="292" s="125" customFormat="1" x14ac:dyDescent="0.25"/>
    <row r="293" s="125" customFormat="1" x14ac:dyDescent="0.25"/>
    <row r="294" s="125" customFormat="1" x14ac:dyDescent="0.25"/>
    <row r="295" s="125" customFormat="1" x14ac:dyDescent="0.25"/>
    <row r="296" s="125" customFormat="1" x14ac:dyDescent="0.25"/>
    <row r="297" s="125" customFormat="1" x14ac:dyDescent="0.25"/>
    <row r="298" s="125" customFormat="1" x14ac:dyDescent="0.25"/>
    <row r="299" s="125" customFormat="1" x14ac:dyDescent="0.25"/>
    <row r="300" s="125" customFormat="1" x14ac:dyDescent="0.25"/>
    <row r="301" s="125" customFormat="1" x14ac:dyDescent="0.25"/>
    <row r="302" s="125" customFormat="1" x14ac:dyDescent="0.25"/>
    <row r="303" s="125" customFormat="1" x14ac:dyDescent="0.25"/>
    <row r="304" s="125" customFormat="1" x14ac:dyDescent="0.25"/>
    <row r="305" s="125" customFormat="1" x14ac:dyDescent="0.25"/>
    <row r="306" s="125" customFormat="1" x14ac:dyDescent="0.25"/>
    <row r="307" s="125" customFormat="1" x14ac:dyDescent="0.25"/>
    <row r="308" s="125" customFormat="1" x14ac:dyDescent="0.25"/>
    <row r="309" s="125" customFormat="1" x14ac:dyDescent="0.25"/>
    <row r="310" s="125" customFormat="1" x14ac:dyDescent="0.25"/>
    <row r="311" s="125" customFormat="1" x14ac:dyDescent="0.25"/>
    <row r="312" s="125" customFormat="1" x14ac:dyDescent="0.25"/>
    <row r="313" s="125" customFormat="1" x14ac:dyDescent="0.25"/>
    <row r="314" s="125" customFormat="1" x14ac:dyDescent="0.25"/>
    <row r="315" s="125" customFormat="1" x14ac:dyDescent="0.25"/>
    <row r="316" s="125" customFormat="1" x14ac:dyDescent="0.25"/>
    <row r="317" s="125" customFormat="1" x14ac:dyDescent="0.25"/>
    <row r="318" s="125" customFormat="1" x14ac:dyDescent="0.25"/>
    <row r="319" s="125" customFormat="1" x14ac:dyDescent="0.25"/>
    <row r="320" s="125" customFormat="1" x14ac:dyDescent="0.25"/>
    <row r="321" s="125" customFormat="1" x14ac:dyDescent="0.25"/>
    <row r="322" s="125" customFormat="1" x14ac:dyDescent="0.25"/>
    <row r="323" s="125" customFormat="1" x14ac:dyDescent="0.25"/>
    <row r="324" s="125" customFormat="1" x14ac:dyDescent="0.25"/>
    <row r="325" s="125" customFormat="1" x14ac:dyDescent="0.25"/>
    <row r="326" s="125" customFormat="1" x14ac:dyDescent="0.25"/>
    <row r="327" s="125" customFormat="1" x14ac:dyDescent="0.25"/>
    <row r="328" s="125" customFormat="1" x14ac:dyDescent="0.25"/>
    <row r="329" s="125" customFormat="1" x14ac:dyDescent="0.25"/>
    <row r="330" s="125" customFormat="1" x14ac:dyDescent="0.25"/>
    <row r="331" s="125" customFormat="1" x14ac:dyDescent="0.25"/>
    <row r="332" s="125" customFormat="1" x14ac:dyDescent="0.25"/>
    <row r="333" s="125" customFormat="1" x14ac:dyDescent="0.25"/>
    <row r="334" s="125" customFormat="1" x14ac:dyDescent="0.25"/>
    <row r="335" s="125" customFormat="1" x14ac:dyDescent="0.25"/>
    <row r="336" s="125" customFormat="1" x14ac:dyDescent="0.25"/>
    <row r="337" s="125" customFormat="1" x14ac:dyDescent="0.25"/>
    <row r="338" s="125" customFormat="1" x14ac:dyDescent="0.25"/>
    <row r="339" s="125" customFormat="1" x14ac:dyDescent="0.25"/>
    <row r="340" s="125" customFormat="1" x14ac:dyDescent="0.25"/>
    <row r="341" s="125" customFormat="1" x14ac:dyDescent="0.25"/>
    <row r="342" s="125" customFormat="1" x14ac:dyDescent="0.25"/>
    <row r="343" s="125" customFormat="1" x14ac:dyDescent="0.25"/>
    <row r="344" s="125" customFormat="1" x14ac:dyDescent="0.25"/>
    <row r="345" s="125" customFormat="1" x14ac:dyDescent="0.25"/>
    <row r="346" s="125" customFormat="1" x14ac:dyDescent="0.25"/>
    <row r="347" s="125" customFormat="1" x14ac:dyDescent="0.25"/>
    <row r="348" s="125" customFormat="1" x14ac:dyDescent="0.25"/>
    <row r="349" s="125" customFormat="1" x14ac:dyDescent="0.25"/>
    <row r="350" s="125" customFormat="1" x14ac:dyDescent="0.25"/>
    <row r="351" s="125" customFormat="1" x14ac:dyDescent="0.25"/>
    <row r="352" s="125" customFormat="1" x14ac:dyDescent="0.25"/>
    <row r="353" s="125" customFormat="1" x14ac:dyDescent="0.25"/>
    <row r="354" s="125" customFormat="1" x14ac:dyDescent="0.25"/>
    <row r="355" s="125" customFormat="1" x14ac:dyDescent="0.25"/>
    <row r="356" s="125" customFormat="1" x14ac:dyDescent="0.25"/>
    <row r="357" s="125" customFormat="1" x14ac:dyDescent="0.25"/>
    <row r="358" s="125" customFormat="1" x14ac:dyDescent="0.25"/>
    <row r="359" s="125" customFormat="1" x14ac:dyDescent="0.25"/>
    <row r="360" s="125" customFormat="1" x14ac:dyDescent="0.25"/>
    <row r="361" s="125" customFormat="1" x14ac:dyDescent="0.25"/>
    <row r="362" s="125" customFormat="1" x14ac:dyDescent="0.25"/>
    <row r="363" s="125" customFormat="1" x14ac:dyDescent="0.25"/>
    <row r="364" s="125" customFormat="1" x14ac:dyDescent="0.25"/>
    <row r="365" s="125" customFormat="1" x14ac:dyDescent="0.25"/>
    <row r="366" s="125" customFormat="1" x14ac:dyDescent="0.25"/>
    <row r="367" s="125" customFormat="1" x14ac:dyDescent="0.25"/>
    <row r="368" s="125" customFormat="1" x14ac:dyDescent="0.25"/>
    <row r="369" s="125" customFormat="1" x14ac:dyDescent="0.25"/>
    <row r="370" s="125" customFormat="1" x14ac:dyDescent="0.25"/>
    <row r="371" s="125" customFormat="1" x14ac:dyDescent="0.25"/>
    <row r="372" s="125" customFormat="1" x14ac:dyDescent="0.25"/>
    <row r="373" s="125" customFormat="1" x14ac:dyDescent="0.25"/>
    <row r="374" s="125" customFormat="1" x14ac:dyDescent="0.25"/>
    <row r="375" s="125" customFormat="1" x14ac:dyDescent="0.25"/>
    <row r="376" s="125" customFormat="1" x14ac:dyDescent="0.25"/>
    <row r="377" s="125" customFormat="1" x14ac:dyDescent="0.25"/>
    <row r="378" s="125" customFormat="1" x14ac:dyDescent="0.25"/>
    <row r="379" s="125" customFormat="1" x14ac:dyDescent="0.25"/>
    <row r="380" s="125" customFormat="1" x14ac:dyDescent="0.25"/>
    <row r="381" s="125" customFormat="1" x14ac:dyDescent="0.25"/>
    <row r="382" s="125" customFormat="1" x14ac:dyDescent="0.25"/>
    <row r="383" s="125" customFormat="1" x14ac:dyDescent="0.25"/>
    <row r="384" s="125" customFormat="1" x14ac:dyDescent="0.25"/>
    <row r="385" s="125" customFormat="1" x14ac:dyDescent="0.25"/>
    <row r="386" s="125" customFormat="1" x14ac:dyDescent="0.25"/>
    <row r="387" s="125" customFormat="1" x14ac:dyDescent="0.25"/>
    <row r="388" s="125" customFormat="1" x14ac:dyDescent="0.25"/>
    <row r="389" s="125" customFormat="1" x14ac:dyDescent="0.25"/>
    <row r="390" s="125" customFormat="1" x14ac:dyDescent="0.25"/>
    <row r="391" s="125" customFormat="1" x14ac:dyDescent="0.25"/>
    <row r="392" s="125" customFormat="1" x14ac:dyDescent="0.25"/>
    <row r="393" s="125" customFormat="1" x14ac:dyDescent="0.25"/>
    <row r="394" s="125" customFormat="1" x14ac:dyDescent="0.25"/>
    <row r="395" s="125" customFormat="1" x14ac:dyDescent="0.25"/>
    <row r="396" s="125" customFormat="1" x14ac:dyDescent="0.25"/>
    <row r="397" s="125" customFormat="1" x14ac:dyDescent="0.25"/>
    <row r="398" s="125" customFormat="1" x14ac:dyDescent="0.25"/>
    <row r="399" s="125" customFormat="1" x14ac:dyDescent="0.25"/>
    <row r="400" s="125" customFormat="1" x14ac:dyDescent="0.25"/>
    <row r="401" s="125" customFormat="1" x14ac:dyDescent="0.25"/>
    <row r="402" s="125" customFormat="1" x14ac:dyDescent="0.25"/>
    <row r="403" s="125" customFormat="1" x14ac:dyDescent="0.25"/>
    <row r="404" s="125" customFormat="1" x14ac:dyDescent="0.25"/>
    <row r="405" s="125" customFormat="1" x14ac:dyDescent="0.25"/>
    <row r="406" s="125" customFormat="1" x14ac:dyDescent="0.25"/>
    <row r="407" s="125" customFormat="1" x14ac:dyDescent="0.25"/>
    <row r="408" s="125" customFormat="1" x14ac:dyDescent="0.25"/>
    <row r="409" s="125" customFormat="1" x14ac:dyDescent="0.25"/>
    <row r="410" s="125" customFormat="1" x14ac:dyDescent="0.25"/>
    <row r="411" s="125" customFormat="1" x14ac:dyDescent="0.25"/>
    <row r="412" s="125" customFormat="1" x14ac:dyDescent="0.25"/>
    <row r="413" s="125" customFormat="1" x14ac:dyDescent="0.25"/>
    <row r="414" s="125" customFormat="1" x14ac:dyDescent="0.25"/>
    <row r="415" s="125" customFormat="1" x14ac:dyDescent="0.25"/>
    <row r="416" s="125" customFormat="1" x14ac:dyDescent="0.25"/>
    <row r="417" s="125" customFormat="1" x14ac:dyDescent="0.25"/>
    <row r="418" s="125" customFormat="1" x14ac:dyDescent="0.25"/>
    <row r="419" s="125" customFormat="1" x14ac:dyDescent="0.25"/>
    <row r="420" s="125" customFormat="1" x14ac:dyDescent="0.25"/>
    <row r="421" s="125" customFormat="1" x14ac:dyDescent="0.25"/>
    <row r="422" s="125" customFormat="1" x14ac:dyDescent="0.25"/>
    <row r="423" s="125" customFormat="1" x14ac:dyDescent="0.25"/>
    <row r="424" s="125" customFormat="1" x14ac:dyDescent="0.25"/>
    <row r="425" s="125" customFormat="1" x14ac:dyDescent="0.25"/>
    <row r="426" s="125" customFormat="1" x14ac:dyDescent="0.25"/>
    <row r="427" s="125" customFormat="1" x14ac:dyDescent="0.25"/>
    <row r="428" s="125" customFormat="1" x14ac:dyDescent="0.25"/>
    <row r="429" s="125" customFormat="1" x14ac:dyDescent="0.25"/>
    <row r="430" s="125" customFormat="1" x14ac:dyDescent="0.25"/>
    <row r="431" s="125" customFormat="1" x14ac:dyDescent="0.25"/>
    <row r="432" s="125" customFormat="1" x14ac:dyDescent="0.25"/>
    <row r="433" s="125" customFormat="1" x14ac:dyDescent="0.25"/>
    <row r="434" s="125" customFormat="1" x14ac:dyDescent="0.25"/>
    <row r="435" s="125" customFormat="1" x14ac:dyDescent="0.25"/>
    <row r="436" s="125" customFormat="1" x14ac:dyDescent="0.25"/>
    <row r="437" s="125" customFormat="1" x14ac:dyDescent="0.25"/>
    <row r="438" s="125" customFormat="1" x14ac:dyDescent="0.25"/>
    <row r="439" s="125" customFormat="1" x14ac:dyDescent="0.25"/>
    <row r="440" s="125" customFormat="1" x14ac:dyDescent="0.25"/>
    <row r="441" s="125" customFormat="1" x14ac:dyDescent="0.25"/>
    <row r="442" s="125" customFormat="1" x14ac:dyDescent="0.25"/>
    <row r="443" s="125" customFormat="1" x14ac:dyDescent="0.25"/>
    <row r="444" s="125" customFormat="1" x14ac:dyDescent="0.25"/>
    <row r="445" s="125" customFormat="1" x14ac:dyDescent="0.25"/>
    <row r="446" s="125" customFormat="1" x14ac:dyDescent="0.25"/>
    <row r="447" s="125" customFormat="1" x14ac:dyDescent="0.25"/>
    <row r="448" s="125" customFormat="1" x14ac:dyDescent="0.25"/>
    <row r="449" s="125" customFormat="1" x14ac:dyDescent="0.25"/>
    <row r="450" s="125" customFormat="1" x14ac:dyDescent="0.25"/>
    <row r="451" s="125" customFormat="1" x14ac:dyDescent="0.25"/>
    <row r="452" s="125" customFormat="1" x14ac:dyDescent="0.25"/>
    <row r="453" s="125" customFormat="1" x14ac:dyDescent="0.25"/>
    <row r="454" s="125" customFormat="1" x14ac:dyDescent="0.25"/>
    <row r="455" s="125" customFormat="1" x14ac:dyDescent="0.25"/>
    <row r="456" s="125" customFormat="1" x14ac:dyDescent="0.25"/>
    <row r="457" s="125" customFormat="1" x14ac:dyDescent="0.25"/>
    <row r="458" s="125" customFormat="1" x14ac:dyDescent="0.25"/>
    <row r="459" s="125" customFormat="1" x14ac:dyDescent="0.25"/>
    <row r="460" s="125" customFormat="1" x14ac:dyDescent="0.25"/>
    <row r="461" s="125" customFormat="1" x14ac:dyDescent="0.25"/>
    <row r="462" s="125" customFormat="1" x14ac:dyDescent="0.25"/>
    <row r="463" s="125" customFormat="1" x14ac:dyDescent="0.25"/>
    <row r="464" s="125" customFormat="1" x14ac:dyDescent="0.25"/>
    <row r="465" s="125" customFormat="1" x14ac:dyDescent="0.25"/>
    <row r="466" s="125" customFormat="1" x14ac:dyDescent="0.25"/>
    <row r="467" s="125" customFormat="1" x14ac:dyDescent="0.25"/>
    <row r="468" s="125" customFormat="1" x14ac:dyDescent="0.25"/>
    <row r="469" s="125" customFormat="1" x14ac:dyDescent="0.25"/>
    <row r="470" s="125" customFormat="1" x14ac:dyDescent="0.25"/>
    <row r="471" s="125" customFormat="1" x14ac:dyDescent="0.25"/>
    <row r="472" s="125" customFormat="1" x14ac:dyDescent="0.25"/>
    <row r="473" s="125" customFormat="1" x14ac:dyDescent="0.25"/>
    <row r="474" s="125" customFormat="1" x14ac:dyDescent="0.25"/>
    <row r="475" s="125" customFormat="1" x14ac:dyDescent="0.25"/>
    <row r="476" s="125" customFormat="1" x14ac:dyDescent="0.25"/>
    <row r="477" s="125" customFormat="1" x14ac:dyDescent="0.25"/>
    <row r="478" s="125" customFormat="1" x14ac:dyDescent="0.25"/>
    <row r="479" s="125" customFormat="1" x14ac:dyDescent="0.25"/>
    <row r="480" s="125" customFormat="1" x14ac:dyDescent="0.25"/>
    <row r="481" s="125" customFormat="1" x14ac:dyDescent="0.25"/>
    <row r="482" s="125" customFormat="1" x14ac:dyDescent="0.25"/>
    <row r="483" s="125" customFormat="1" x14ac:dyDescent="0.25"/>
    <row r="484" s="125" customFormat="1" x14ac:dyDescent="0.25"/>
    <row r="485" s="125" customFormat="1" x14ac:dyDescent="0.25"/>
    <row r="486" s="125" customFormat="1" x14ac:dyDescent="0.25"/>
    <row r="487" s="125" customFormat="1" x14ac:dyDescent="0.25"/>
    <row r="488" s="125" customFormat="1" x14ac:dyDescent="0.25"/>
    <row r="489" s="125" customFormat="1" x14ac:dyDescent="0.25"/>
    <row r="490" s="125" customFormat="1" x14ac:dyDescent="0.25"/>
    <row r="491" s="125" customFormat="1" x14ac:dyDescent="0.25"/>
    <row r="492" s="125" customFormat="1" x14ac:dyDescent="0.25"/>
    <row r="493" s="125" customFormat="1" x14ac:dyDescent="0.25"/>
    <row r="494" s="125" customFormat="1" x14ac:dyDescent="0.25"/>
  </sheetData>
  <sheetProtection selectLockedCells="1"/>
  <mergeCells count="15">
    <mergeCell ref="A34:I36"/>
    <mergeCell ref="A27:I30"/>
    <mergeCell ref="C11:I11"/>
    <mergeCell ref="A26:I26"/>
    <mergeCell ref="A17:I20"/>
    <mergeCell ref="F4:G4"/>
    <mergeCell ref="H4:I9"/>
    <mergeCell ref="C8:E8"/>
    <mergeCell ref="C9:E9"/>
    <mergeCell ref="F3:I3"/>
    <mergeCell ref="C3:E3"/>
    <mergeCell ref="C4:E4"/>
    <mergeCell ref="C5:E5"/>
    <mergeCell ref="C6:E6"/>
    <mergeCell ref="C7:E7"/>
  </mergeCells>
  <pageMargins left="0.25" right="0.25"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dimension ref="A1:I2"/>
  <sheetViews>
    <sheetView showGridLines="0" showRowColHeaders="0" showRuler="0" view="pageLayout" topLeftCell="A4" zoomScaleNormal="100" workbookViewId="0">
      <selection sqref="A1:I2"/>
    </sheetView>
  </sheetViews>
  <sheetFormatPr defaultRowHeight="15" x14ac:dyDescent="0.25"/>
  <sheetData>
    <row r="1" spans="1:9" x14ac:dyDescent="0.25">
      <c r="A1" s="217" t="s">
        <v>37</v>
      </c>
      <c r="B1" s="217"/>
      <c r="C1" s="217"/>
      <c r="D1" s="217"/>
      <c r="E1" s="217"/>
      <c r="F1" s="217"/>
      <c r="G1" s="217"/>
      <c r="H1" s="217"/>
      <c r="I1" s="217"/>
    </row>
    <row r="2" spans="1:9" x14ac:dyDescent="0.25">
      <c r="A2" s="217"/>
      <c r="B2" s="217"/>
      <c r="C2" s="217"/>
      <c r="D2" s="217"/>
      <c r="E2" s="217"/>
      <c r="F2" s="217"/>
      <c r="G2" s="217"/>
      <c r="H2" s="217"/>
      <c r="I2" s="217"/>
    </row>
  </sheetData>
  <sheetProtection algorithmName="SHA-512" hashValue="J1PwvGua+L6KsoOU2sFLUlaEq35ZWoj0f2qLqVY6g+VD86ff+tXu/2M0IqSZ59COGnPjYnNOeJoIf5GoMT0VgQ==" saltValue="GjnDRJoJCBiSpoThpmrE0g==" spinCount="100000" sheet="1" objects="1" scenarios="1"/>
  <mergeCells count="1">
    <mergeCell ref="A1:I2"/>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dimension ref="A1:I2"/>
  <sheetViews>
    <sheetView showGridLines="0" showRowColHeaders="0" showRuler="0" view="pageLayout" zoomScaleNormal="100" workbookViewId="0">
      <selection sqref="A1:I2"/>
    </sheetView>
  </sheetViews>
  <sheetFormatPr defaultRowHeight="15" x14ac:dyDescent="0.25"/>
  <sheetData>
    <row r="1" spans="1:9" x14ac:dyDescent="0.25">
      <c r="A1" s="217" t="s">
        <v>38</v>
      </c>
      <c r="B1" s="217"/>
      <c r="C1" s="217"/>
      <c r="D1" s="217"/>
      <c r="E1" s="217"/>
      <c r="F1" s="217"/>
      <c r="G1" s="217"/>
      <c r="H1" s="217"/>
      <c r="I1" s="217"/>
    </row>
    <row r="2" spans="1:9" x14ac:dyDescent="0.25">
      <c r="A2" s="217"/>
      <c r="B2" s="217"/>
      <c r="C2" s="217"/>
      <c r="D2" s="217"/>
      <c r="E2" s="217"/>
      <c r="F2" s="217"/>
      <c r="G2" s="217"/>
      <c r="H2" s="217"/>
      <c r="I2" s="217"/>
    </row>
  </sheetData>
  <sheetProtection algorithmName="SHA-512" hashValue="uJWCdYHCTsoYuQcbqUR0GrCzJYSVotC4jHIbkssSs57S74sD9NgOPgToMnjjUk7weFswP83JJPL70NvjWKrEHQ==" saltValue="bMQaVz0hjeR31V80C4Ubdw==" spinCount="100000" sheet="1" objects="1" scenarios="1"/>
  <mergeCells count="1">
    <mergeCell ref="A1:I2"/>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FIntraDokument" ma:contentTypeID="0x01010084228864CFAF8F4496F010C927D7CC1A00CD6A84B4ABCF6A4B9097E539D5D3CB1A" ma:contentTypeVersion="6" ma:contentTypeDescription="Opret et nyt dokument." ma:contentTypeScope="" ma:versionID="310ed084a5ecc258f81394761fa14f01">
  <xsd:schema xmlns:xsd="http://www.w3.org/2001/XMLSchema" xmlns:xs="http://www.w3.org/2001/XMLSchema" xmlns:p="http://schemas.microsoft.com/office/2006/metadata/properties" xmlns:ns2="f78bac25-6ac9-4cb7-be78-11532ce06230" xmlns:ns3="46305aaa-e330-4c00-9077-609c993b8208" targetNamespace="http://schemas.microsoft.com/office/2006/metadata/properties" ma:root="true" ma:fieldsID="0ac815fcb30e99ecabefea3af4f2424e" ns2:_="" ns3:_="">
    <xsd:import namespace="f78bac25-6ac9-4cb7-be78-11532ce06230"/>
    <xsd:import namespace="46305aaa-e330-4c00-9077-609c993b8208"/>
    <xsd:element name="properties">
      <xsd:complexType>
        <xsd:sequence>
          <xsd:element name="documentManagement">
            <xsd:complexType>
              <xsd:all>
                <xsd:element ref="ns2:MaterialeType" minOccurs="0"/>
                <xsd:element ref="ns3:MediaServiceAuto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bac25-6ac9-4cb7-be78-11532ce06230" elementFormDefault="qualified">
    <xsd:import namespace="http://schemas.microsoft.com/office/2006/documentManagement/types"/>
    <xsd:import namespace="http://schemas.microsoft.com/office/infopath/2007/PartnerControls"/>
    <xsd:element name="MaterialeType" ma:index="8" nillable="true" ma:displayName="MaterialeType" ma:default="DFdokument" ma:description="Giver mulighed for at specificere en til flere materialetyper" ma:internalName="MaterialeType" ma:readOnly="false">
      <xsd:complexType>
        <xsd:complexContent>
          <xsd:extension base="dms:MultiChoice">
            <xsd:sequence>
              <xsd:element name="Value" maxOccurs="unbounded" minOccurs="0" nillable="true">
                <xsd:simpleType>
                  <xsd:restriction base="dms:Choice">
                    <xsd:enumeration value="DFdokument"/>
                    <xsd:enumeration value="Præsentationsmateriale"/>
                    <xsd:enumeration value="Organisationsdiagram"/>
                    <xsd:enumeration value="Brochure"/>
                    <xsd:enumeration value="Salgsmaterialer"/>
                    <xsd:enumeration value="PowerPoint"/>
                    <xsd:enumeration value="Lovgivning"/>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05aaa-e330-4c00-9077-609c993b8208" elementFormDefault="qualified">
    <xsd:import namespace="http://schemas.microsoft.com/office/2006/documentManagement/types"/>
    <xsd:import namespace="http://schemas.microsoft.com/office/infopath/2007/PartnerControls"/>
    <xsd:element name="MediaServiceAutoTags" ma:index="9" nillable="true" ma:displayName="Tags" ma:internalName="MediaServiceAutoTags"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terialeType xmlns="f78bac25-6ac9-4cb7-be78-11532ce06230">
      <Value>DFdokument</Value>
    </Materiale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38AFD1-637B-4F58-9547-D26520BF1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bac25-6ac9-4cb7-be78-11532ce06230"/>
    <ds:schemaRef ds:uri="46305aaa-e330-4c00-9077-609c993b8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E0AB4F-5CF1-42EA-8880-34B39EBF2DFC}">
  <ds:schemaRefs>
    <ds:schemaRef ds:uri="http://schemas.microsoft.com/office/2006/documentManagement/types"/>
    <ds:schemaRef ds:uri="46305aaa-e330-4c00-9077-609c993b8208"/>
    <ds:schemaRef ds:uri="http://purl.org/dc/terms/"/>
    <ds:schemaRef ds:uri="http://schemas.microsoft.com/office/infopath/2007/PartnerControls"/>
    <ds:schemaRef ds:uri="http://purl.org/dc/dcmitype/"/>
    <ds:schemaRef ds:uri="f78bac25-6ac9-4cb7-be78-11532ce06230"/>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A538294-4F7D-42CA-8D34-DB8E533B9A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14</vt:i4>
      </vt:variant>
    </vt:vector>
  </HeadingPairs>
  <TitlesOfParts>
    <vt:vector size="19" baseType="lpstr">
      <vt:lpstr>Virksomhedsoplysninger</vt:lpstr>
      <vt:lpstr>Retshjælp</vt:lpstr>
      <vt:lpstr>Tilbud</vt:lpstr>
      <vt:lpstr>Betingelser</vt:lpstr>
      <vt:lpstr>Produktinfo</vt:lpstr>
      <vt:lpstr>_1_10</vt:lpstr>
      <vt:lpstr>_100_150</vt:lpstr>
      <vt:lpstr>_11_20</vt:lpstr>
      <vt:lpstr>_150_200</vt:lpstr>
      <vt:lpstr>_200_250</vt:lpstr>
      <vt:lpstr>_21_50</vt:lpstr>
      <vt:lpstr>_51_99</vt:lpstr>
      <vt:lpstr>_J_29</vt:lpstr>
      <vt:lpstr>Antal_ansatte</vt:lpstr>
      <vt:lpstr>Risikogruppe_1</vt:lpstr>
      <vt:lpstr>Risikogruppe_2</vt:lpstr>
      <vt:lpstr>Risikogruppe_3</vt:lpstr>
      <vt:lpstr>Risikogruppe_4</vt:lpstr>
      <vt:lpstr>Tilbud!Udskriftsområde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Theis Ferdinandsen</dc:creator>
  <cp:lastModifiedBy>Assistent</cp:lastModifiedBy>
  <cp:lastPrinted>2019-11-21T08:02:16Z</cp:lastPrinted>
  <dcterms:created xsi:type="dcterms:W3CDTF">2017-05-15T15:11:04Z</dcterms:created>
  <dcterms:modified xsi:type="dcterms:W3CDTF">2020-05-15T12:15:00Z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0x01010084228864CFAF8F4496F010C927D7CC1A00CD6A84B4ABCF6A4B9097E539D5D3CB1A</vt:lpwstr>
  </property>
  <property fmtid="{D5CDD505-2E9C-101B-9397-08002B2CF9AE}" pid="3" name="AuthorIds_UIVersion_3072">
    <vt:lpwstr>31</vt:lpwstr>
  </property>
  <property fmtid="{D5CDD505-2E9C-101B-9397-08002B2CF9AE}" pid="4" name="AuthorIds_UIVersion_3584">
    <vt:lpwstr>31</vt:lpwstr>
  </property>
</Properties>
</file>