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codeName="Denne_projektmappe" defaultThemeVersion="166925"/>
  <mc:AlternateContent xmlns:mc="http://schemas.openxmlformats.org/markup-compatibility/2006">
    <mc:Choice Requires="x15">
      <x15ac:absPath xmlns:x15ac="http://schemas.microsoft.com/office/spreadsheetml/2010/11/ac" url="C:\Users\Assistent\Downloads\"/>
    </mc:Choice>
  </mc:AlternateContent>
  <xr:revisionPtr revIDLastSave="0" documentId="8_{94AD4FCC-59BA-4C05-941D-1A24789B2438}" xr6:coauthVersionLast="45" xr6:coauthVersionMax="45" xr10:uidLastSave="{00000000-0000-0000-0000-000000000000}"/>
  <bookViews>
    <workbookView xWindow="-120" yWindow="-120" windowWidth="29040" windowHeight="15840" xr2:uid="{00000000-000D-0000-FFFF-FFFF00000000}"/>
  </bookViews>
  <sheets>
    <sheet name="Virksomhedsoplysninger" sheetId="2" r:id="rId1"/>
    <sheet name="Retshjælp ejendomme" sheetId="1" r:id="rId2"/>
    <sheet name="Tilbud" sheetId="4" r:id="rId3"/>
    <sheet name="Produktark" sheetId="5" state="hidden" r:id="rId4"/>
    <sheet name="Betingelser" sheetId="3" state="hidden" r:id="rId5"/>
  </sheets>
  <externalReferences>
    <externalReference r:id="rId6"/>
    <externalReference r:id="rId7"/>
  </externalReferences>
  <definedNames>
    <definedName name="Z_997F8098_7ACF_4DFD_B9CD_34B3B33A93E9_.wvu.Cols" localSheetId="1" hidden="1">'Retshjælp ejendomme'!$H:$Y</definedName>
    <definedName name="Z_997F8098_7ACF_4DFD_B9CD_34B3B33A93E9_.wvu.Rows" localSheetId="1" hidden="1">'Retshjælp ejendomme'!$26:$27,'Retshjælp ejendomme'!$29:$31</definedName>
    <definedName name="Z_997F8098_7ACF_4DFD_B9CD_34B3B33A93E9_.wvu.Rows" localSheetId="0" hidden="1">Virksomhedsoplysninger!$17:$18</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9" i="1" l="1"/>
  <c r="E59" i="1"/>
  <c r="C9" i="4" l="1"/>
  <c r="C8" i="4"/>
  <c r="C7" i="4"/>
  <c r="B9" i="1"/>
  <c r="B8" i="1"/>
  <c r="B7" i="1"/>
  <c r="A1" i="4" l="1"/>
  <c r="I15" i="4" l="1"/>
  <c r="A16" i="4" s="1"/>
  <c r="F14" i="4"/>
  <c r="E40" i="1"/>
  <c r="H4" i="4" l="1"/>
  <c r="C4" i="4"/>
  <c r="C5" i="4"/>
  <c r="C6" i="4"/>
  <c r="A34" i="4"/>
  <c r="C10" i="1"/>
  <c r="B6" i="1"/>
  <c r="B5" i="1"/>
  <c r="B4" i="1"/>
  <c r="A10" i="1"/>
  <c r="C3" i="2"/>
  <c r="B3" i="1" s="1"/>
  <c r="C3" i="4" l="1"/>
  <c r="O34" i="1" l="1"/>
  <c r="O36" i="1" s="1"/>
  <c r="N34" i="1"/>
  <c r="N35" i="1" s="1"/>
  <c r="O35" i="1" s="1"/>
  <c r="M30" i="1"/>
  <c r="R25" i="1"/>
  <c r="O22" i="1"/>
  <c r="O21" i="1"/>
  <c r="M20" i="1"/>
  <c r="N21" i="1" s="1"/>
  <c r="P21" i="1" s="1"/>
  <c r="I13" i="4"/>
  <c r="I12" i="4"/>
  <c r="I11" i="4"/>
  <c r="M22" i="1" l="1"/>
  <c r="N22" i="1" s="1"/>
  <c r="P22" i="1" s="1"/>
  <c r="P23" i="1" s="1"/>
  <c r="P24" i="1" s="1"/>
  <c r="P26" i="1" l="1"/>
  <c r="P25" i="1"/>
  <c r="P27" i="1" l="1"/>
  <c r="E42" i="1" s="1"/>
  <c r="E41" i="1" l="1"/>
  <c r="E43" i="1" s="1"/>
  <c r="I20" i="4" l="1"/>
</calcChain>
</file>

<file path=xl/sharedStrings.xml><?xml version="1.0" encoding="utf-8"?>
<sst xmlns="http://schemas.openxmlformats.org/spreadsheetml/2006/main" count="89" uniqueCount="75">
  <si>
    <t>Tilbudsdato</t>
  </si>
  <si>
    <t>Firmanavn</t>
  </si>
  <si>
    <t>Adresse</t>
  </si>
  <si>
    <t>Postnr. og by</t>
  </si>
  <si>
    <t>Tlf.</t>
  </si>
  <si>
    <t>Email</t>
  </si>
  <si>
    <t>Anfør venligst</t>
  </si>
  <si>
    <t>Mere end 2</t>
  </si>
  <si>
    <t>Provision</t>
  </si>
  <si>
    <t xml:space="preserve">Antal lejemål/lejligheder: </t>
  </si>
  <si>
    <t>Forsikringssum:</t>
  </si>
  <si>
    <t>Max. sum pr. sag:</t>
  </si>
  <si>
    <t>Max. sum pr. år:</t>
  </si>
  <si>
    <t>minimum</t>
  </si>
  <si>
    <t>Sum sag</t>
  </si>
  <si>
    <t>brutto</t>
  </si>
  <si>
    <t>sum år</t>
  </si>
  <si>
    <t>Årlig præmie:</t>
  </si>
  <si>
    <t>Virksomhedsoplysninger</t>
  </si>
  <si>
    <t>Dato</t>
  </si>
  <si>
    <t>Tlf. (firma)</t>
  </si>
  <si>
    <t>Mail</t>
  </si>
  <si>
    <t>Cvr.nr.</t>
  </si>
  <si>
    <t>CVR. nr.</t>
  </si>
  <si>
    <t>Erklæring:</t>
  </si>
  <si>
    <t>Accept af tilbud</t>
  </si>
  <si>
    <t>Antal lejemål</t>
  </si>
  <si>
    <t>Max sum pr. sag</t>
  </si>
  <si>
    <t>Max sum pr. år</t>
  </si>
  <si>
    <t>Max. Sum pr sag</t>
  </si>
  <si>
    <t>Max sum pr år</t>
  </si>
  <si>
    <t>Betingelser</t>
  </si>
  <si>
    <r>
      <t>Produktark </t>
    </r>
    <r>
      <rPr>
        <sz val="11"/>
        <color rgb="FF000000"/>
        <rFont val="Calibri"/>
        <family val="2"/>
        <scheme val="minor"/>
      </rPr>
      <t> </t>
    </r>
  </si>
  <si>
    <t> </t>
  </si>
  <si>
    <r>
      <t>Retshjælp</t>
    </r>
    <r>
      <rPr>
        <sz val="11"/>
        <color rgb="FF000000"/>
        <rFont val="Calibri"/>
        <family val="2"/>
        <scheme val="minor"/>
      </rPr>
      <t> </t>
    </r>
  </si>
  <si>
    <t>Retshjælpsforsikring dækker tvister opstået generelt i forbindelse med udøvelse af virksomheden, hvad enten du er sagsøger eller sagsøgte. </t>
  </si>
  <si>
    <t>Der er som virksomhed altid en risiko for at blive uenig med en leverandør eller kunde. Når parterne ikke kan opnå enighed ender en del uoverensstemmelser i retten.  </t>
  </si>
  <si>
    <t>En retssag kan hurtigt blive en dy affære, og derfor er det en god ide, at have en retshjælpsforsikring.  </t>
  </si>
  <si>
    <t>Typiske tvister: </t>
  </si>
  <si>
    <t>Mangler ved varen der er leveret </t>
  </si>
  <si>
    <t>Mangler ved udført arbejde  </t>
  </si>
  <si>
    <t>Tvister i erhvervslejeforhold  </t>
  </si>
  <si>
    <t>Typiske udgifter:  </t>
  </si>
  <si>
    <t>Sagsomkostninger egne og pålagte, fastsat af domstol eller voldgiftsret </t>
  </si>
  <si>
    <t>Øvrige sagsomkostninger, hvis de er afholdt med rimelig grund </t>
  </si>
  <si>
    <t>Omkostninger påtaget ved forlig.  </t>
  </si>
  <si>
    <t>Selvrisiko - 10% af erstatningsbeløb, minimum DKK 5.000 pr. skade/instans</t>
  </si>
  <si>
    <t>Bemærkninger der ikke skal på tilbuddet.</t>
  </si>
  <si>
    <t xml:space="preserve"> </t>
  </si>
  <si>
    <t>Bemærkninger på tilbuddet</t>
  </si>
  <si>
    <t>Medforsik. Virksomhed. Navn, Cvr.nr.</t>
  </si>
  <si>
    <t>CVR.nr.</t>
  </si>
  <si>
    <t>Forudsætninger for tegning af forsikring</t>
  </si>
  <si>
    <t>Bemærkninger til tilbuddet:</t>
  </si>
  <si>
    <t>Ikraft dato:</t>
  </si>
  <si>
    <t>Dato og underskrift</t>
  </si>
  <si>
    <t>Navn, Cvr.nr.</t>
  </si>
  <si>
    <t>Medforsikret virksomhed:</t>
  </si>
  <si>
    <t>Risikooplysninger/kriterier for indtegning:</t>
  </si>
  <si>
    <t>Virksomheden skal være beliggende i Danmark samt have en fast adresse i Danmark.</t>
  </si>
  <si>
    <t>Det er en forudsætning for tegning af forsikringen, at der maks har været en retstvist de sidste 3 år.</t>
  </si>
  <si>
    <t>Der må maksimalt have været en retstvist indenfor de sidste 3 år</t>
  </si>
  <si>
    <t>Hvis der har været mere end en retstvist, skal First Marine kontaktes for godkendense.</t>
  </si>
  <si>
    <t>Dækningsområde:</t>
  </si>
  <si>
    <t>Danmark</t>
  </si>
  <si>
    <t>Skal forsikringen udvides til at dække tvister, hvor begrundelsen til retssagen er 3 år inden ikraftdato?</t>
  </si>
  <si>
    <t>Ja</t>
  </si>
  <si>
    <t>Danmark, Sverige, Norge og Finland</t>
  </si>
  <si>
    <t>Nej</t>
  </si>
  <si>
    <t>Dækningsområde</t>
  </si>
  <si>
    <t>Uanset forsikringsbetingelserne, er denne forsikring udvidet til at dække tvister, hvor årsagen til retssagen er indtruffet inden nytegningsdato for denne police. Dog gælder følgende undtagelser:
1. Alle tvister, hvor begrundelsen for retssagen sker 3 år eller mere før nytegningsdato, er undtaget
2. Alle potentielle eller faktiske krav, hvor de omstændigheder, der giver anledning til sådanne krav, var kendt for den forsikrede forud for nytegningsdatoen, er undtaget.</t>
  </si>
  <si>
    <t>Udvidelse af forsikring</t>
  </si>
  <si>
    <t>Retshjælp 
Ejendomme, erhvervs- og boligudlejening samt A/B - E/F</t>
  </si>
  <si>
    <t>Hovedforfald 1. Januar</t>
  </si>
  <si>
    <t>Indeks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</si>
</sst>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800]dddd\,\ mmmm\ dd\,\ yyyy"/>
    <numFmt numFmtId="165" formatCode="&quot;kr.&quot;\ #,##0"/>
    <numFmt numFmtId="166" formatCode="&quot;kr.&quot;\ #,##0.00"/>
    <numFmt numFmtId="167" formatCode="#,##0.00\ &quot;kr.&quot;"/>
  </numFmts>
  <fonts count="2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0"/>
      <color theme="0"/>
      <name val="Calibri"/>
      <family val="2"/>
      <scheme val="minor"/>
    </font>
    <font>
      <i/>
      <sz val="11"/>
      <color theme="1"/>
      <name val="Calibri"/>
      <family val="2"/>
      <scheme val="minor"/>
    </font>
    <font>
      <sz val="9"/>
      <color theme="0"/>
      <name val="Calibri"/>
      <family val="2"/>
      <scheme val="minor"/>
    </font>
    <font>
      <sz val="8.5"/>
      <color theme="1"/>
      <name val="Calibri"/>
      <family val="2"/>
      <scheme val="minor"/>
    </font>
    <font>
      <b/>
      <i/>
      <sz val="11"/>
      <color theme="1"/>
      <name val="Calibri"/>
      <family val="2"/>
      <scheme val="minor"/>
    </font>
    <font>
      <i/>
      <sz val="12"/>
      <color theme="1"/>
      <name val="Calibri"/>
      <family val="2"/>
      <scheme val="minor"/>
    </font>
    <font>
      <b/>
      <i/>
      <sz val="8"/>
      <color theme="1"/>
      <name val="Calibri"/>
      <family val="2"/>
      <scheme val="minor"/>
    </font>
    <font>
      <sz val="9"/>
      <color theme="1"/>
      <name val="Calibri"/>
      <family val="2"/>
      <scheme val="minor"/>
    </font>
    <font>
      <b/>
      <sz val="20"/>
      <color theme="1"/>
      <name val="Calibri"/>
      <family val="2"/>
      <scheme val="minor"/>
    </font>
    <font>
      <sz val="20"/>
      <color theme="1"/>
      <name val="Calibri"/>
      <family val="2"/>
      <scheme val="minor"/>
    </font>
    <font>
      <sz val="11"/>
      <name val="Calibri"/>
      <family val="2"/>
      <scheme val="minor"/>
    </font>
    <font>
      <b/>
      <sz val="18"/>
      <color theme="1"/>
      <name val="Calibri"/>
      <family val="2"/>
      <scheme val="minor"/>
    </font>
    <font>
      <sz val="11"/>
      <color rgb="FF000000"/>
      <name val="Calibri"/>
      <family val="2"/>
      <scheme val="minor"/>
    </font>
    <font>
      <b/>
      <sz val="11"/>
      <color rgb="FF000000"/>
      <name val="Calibri"/>
      <family val="2"/>
      <scheme val="minor"/>
    </font>
    <font>
      <sz val="12"/>
      <color theme="1"/>
      <name val="Calibri"/>
      <family val="2"/>
      <scheme val="minor"/>
    </font>
    <font>
      <sz val="12"/>
      <color rgb="FFFF0000"/>
      <name val="Calibri"/>
      <family val="2"/>
      <scheme val="minor"/>
    </font>
    <font>
      <b/>
      <i/>
      <sz val="10"/>
      <color theme="1"/>
      <name val="Calibri"/>
      <family val="2"/>
      <scheme val="minor"/>
    </font>
    <font>
      <b/>
      <sz val="12"/>
      <color theme="1"/>
      <name val="Calibri"/>
      <family val="2"/>
      <scheme val="minor"/>
    </font>
  </fonts>
  <fills count="7">
    <fill>
      <patternFill patternType="none"/>
    </fill>
    <fill>
      <patternFill patternType="gray125"/>
    </fill>
    <fill>
      <patternFill patternType="solid">
        <fgColor rgb="FF84B7B9"/>
        <bgColor indexed="64"/>
      </patternFill>
    </fill>
    <fill>
      <patternFill patternType="solid">
        <fgColor theme="0" tint="-0.14999847407452621"/>
        <bgColor indexed="64"/>
      </patternFill>
    </fill>
    <fill>
      <patternFill patternType="solid">
        <fgColor theme="0"/>
        <bgColor indexed="64"/>
      </patternFill>
    </fill>
    <fill>
      <patternFill patternType="solid">
        <fgColor rgb="FF5C9E5A"/>
        <bgColor indexed="64"/>
      </patternFill>
    </fill>
    <fill>
      <patternFill patternType="solid">
        <fgColor rgb="FF5B9E5A"/>
        <bgColor indexed="64"/>
      </patternFill>
    </fill>
  </fills>
  <borders count="29">
    <border>
      <left/>
      <right/>
      <top/>
      <bottom/>
      <diagonal/>
    </border>
    <border>
      <left/>
      <right style="thin">
        <color theme="0"/>
      </right>
      <top/>
      <bottom style="thin">
        <color theme="0" tint="-0.499984740745262"/>
      </bottom>
      <diagonal/>
    </border>
    <border>
      <left style="thin">
        <color theme="0"/>
      </left>
      <right/>
      <top/>
      <bottom style="thin">
        <color theme="0" tint="-0.499984740745262"/>
      </bottom>
      <diagonal/>
    </border>
    <border>
      <left style="thin">
        <color theme="0"/>
      </left>
      <right style="thin">
        <color theme="0"/>
      </right>
      <top/>
      <bottom style="thin">
        <color theme="0" tint="-0.499984740745262"/>
      </bottom>
      <diagonal/>
    </border>
    <border>
      <left/>
      <right style="thin">
        <color theme="0"/>
      </right>
      <top style="thin">
        <color theme="0" tint="-0.499984740745262"/>
      </top>
      <bottom style="thin">
        <color theme="0"/>
      </bottom>
      <diagonal/>
    </border>
    <border>
      <left style="thin">
        <color theme="0"/>
      </left>
      <right style="thin">
        <color theme="0"/>
      </right>
      <top/>
      <bottom style="thin">
        <color theme="0"/>
      </bottom>
      <diagonal/>
    </border>
    <border>
      <left/>
      <right style="thin">
        <color theme="0"/>
      </right>
      <top/>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right/>
      <top/>
      <bottom style="thin">
        <color theme="0" tint="-0.499984740745262"/>
      </bottom>
      <diagonal/>
    </border>
    <border>
      <left style="thin">
        <color theme="0"/>
      </left>
      <right/>
      <top/>
      <bottom style="thin">
        <color theme="0"/>
      </bottom>
      <diagonal/>
    </border>
    <border>
      <left/>
      <right/>
      <top style="thin">
        <color theme="0" tint="-0.499984740745262"/>
      </top>
      <bottom/>
      <diagonal/>
    </border>
    <border>
      <left/>
      <right/>
      <top/>
      <bottom style="thin">
        <color theme="0"/>
      </bottom>
      <diagonal/>
    </border>
    <border>
      <left style="thin">
        <color theme="0"/>
      </left>
      <right style="thin">
        <color theme="0"/>
      </right>
      <top/>
      <bottom/>
      <diagonal/>
    </border>
    <border>
      <left/>
      <right/>
      <top style="thin">
        <color theme="0"/>
      </top>
      <bottom/>
      <diagonal/>
    </border>
    <border>
      <left/>
      <right style="thin">
        <color theme="0"/>
      </right>
      <top/>
      <bottom style="thin">
        <color theme="0"/>
      </bottom>
      <diagonal/>
    </border>
    <border>
      <left/>
      <right/>
      <top/>
      <bottom style="thin">
        <color theme="1"/>
      </bottom>
      <diagonal/>
    </border>
    <border>
      <left/>
      <right/>
      <top style="thin">
        <color rgb="FF84B7B9"/>
      </top>
      <bottom style="thin">
        <color rgb="FF84B7B9"/>
      </bottom>
      <diagonal/>
    </border>
    <border>
      <left/>
      <right/>
      <top style="thin">
        <color theme="0" tint="-0.499984740745262"/>
      </top>
      <bottom style="thin">
        <color theme="0"/>
      </bottom>
      <diagonal/>
    </border>
    <border>
      <left/>
      <right/>
      <top style="thin">
        <color theme="1"/>
      </top>
      <bottom/>
      <diagonal/>
    </border>
    <border>
      <left style="thin">
        <color rgb="FF5B9E5A"/>
      </left>
      <right style="thin">
        <color rgb="FF5B9E5A"/>
      </right>
      <top style="thin">
        <color rgb="FF5B9E5A"/>
      </top>
      <bottom style="thin">
        <color rgb="FF5B9E5A"/>
      </bottom>
      <diagonal/>
    </border>
    <border>
      <left style="thin">
        <color rgb="FF5B9E5A"/>
      </left>
      <right style="thin">
        <color rgb="FF5B9E5A"/>
      </right>
      <top/>
      <bottom style="thin">
        <color rgb="FF5B9E5A"/>
      </bottom>
      <diagonal/>
    </border>
    <border>
      <left/>
      <right/>
      <top/>
      <bottom style="thin">
        <color rgb="FF5B9E5A"/>
      </bottom>
      <diagonal/>
    </border>
  </borders>
  <cellStyleXfs count="2">
    <xf numFmtId="0" fontId="0" fillId="0" borderId="0"/>
    <xf numFmtId="9" fontId="1" fillId="0" borderId="0" applyFont="0" applyFill="0" applyBorder="0" applyAlignment="0" applyProtection="0"/>
  </cellStyleXfs>
  <cellXfs count="185">
    <xf numFmtId="0" fontId="0" fillId="0" borderId="0" xfId="0"/>
    <xf numFmtId="0" fontId="3" fillId="0" borderId="0" xfId="0" applyFont="1"/>
    <xf numFmtId="0" fontId="0" fillId="0" borderId="2" xfId="0" applyFont="1" applyBorder="1" applyAlignment="1">
      <alignment horizontal="left"/>
    </xf>
    <xf numFmtId="0" fontId="0" fillId="0" borderId="2" xfId="0" applyBorder="1"/>
    <xf numFmtId="0" fontId="0" fillId="0" borderId="3" xfId="0" applyBorder="1"/>
    <xf numFmtId="0" fontId="0" fillId="0" borderId="0" xfId="0" applyBorder="1"/>
    <xf numFmtId="0" fontId="0" fillId="0" borderId="5" xfId="0" applyBorder="1"/>
    <xf numFmtId="0" fontId="0" fillId="0" borderId="9" xfId="0" applyBorder="1"/>
    <xf numFmtId="0" fontId="0" fillId="0" borderId="14" xfId="0" applyBorder="1"/>
    <xf numFmtId="0" fontId="5" fillId="0" borderId="0" xfId="0" applyFont="1"/>
    <xf numFmtId="0" fontId="0" fillId="4" borderId="0" xfId="0" applyFill="1" applyBorder="1" applyAlignment="1">
      <alignment horizontal="left"/>
    </xf>
    <xf numFmtId="0" fontId="0" fillId="0" borderId="16" xfId="0" applyBorder="1"/>
    <xf numFmtId="0" fontId="7" fillId="0" borderId="0" xfId="0" applyFont="1"/>
    <xf numFmtId="0" fontId="7" fillId="4" borderId="0" xfId="0" applyFont="1" applyFill="1" applyProtection="1"/>
    <xf numFmtId="0" fontId="0" fillId="0" borderId="0" xfId="0" applyFont="1" applyBorder="1" applyAlignment="1">
      <alignment horizontal="left"/>
    </xf>
    <xf numFmtId="0" fontId="9" fillId="0" borderId="0" xfId="0" applyFont="1"/>
    <xf numFmtId="9" fontId="7" fillId="0" borderId="0" xfId="1" applyFont="1"/>
    <xf numFmtId="0" fontId="0" fillId="4" borderId="15" xfId="0" applyFill="1" applyBorder="1" applyAlignment="1" applyProtection="1">
      <alignment horizontal="center" vertical="top"/>
      <protection locked="0"/>
    </xf>
    <xf numFmtId="0" fontId="0" fillId="3" borderId="15" xfId="0" applyFill="1" applyBorder="1" applyAlignment="1" applyProtection="1">
      <alignment horizontal="center" vertical="top"/>
      <protection locked="0"/>
    </xf>
    <xf numFmtId="0" fontId="0" fillId="4" borderId="15" xfId="0" applyFill="1" applyBorder="1" applyAlignment="1">
      <alignment horizontal="left" vertical="top"/>
    </xf>
    <xf numFmtId="3" fontId="7" fillId="0" borderId="0" xfId="0" applyNumberFormat="1" applyFont="1"/>
    <xf numFmtId="0" fontId="8" fillId="0" borderId="0" xfId="0" applyFont="1" applyBorder="1" applyAlignment="1">
      <alignment vertical="top"/>
    </xf>
    <xf numFmtId="0" fontId="0" fillId="0" borderId="15" xfId="0" applyFont="1" applyBorder="1" applyAlignment="1">
      <alignment vertical="center"/>
    </xf>
    <xf numFmtId="0" fontId="0" fillId="0" borderId="15" xfId="0" applyFont="1" applyBorder="1" applyAlignment="1">
      <alignment horizontal="left"/>
    </xf>
    <xf numFmtId="0" fontId="0" fillId="0" borderId="15" xfId="0" applyBorder="1"/>
    <xf numFmtId="165" fontId="0" fillId="3" borderId="15" xfId="0" applyNumberFormat="1" applyFill="1" applyBorder="1" applyProtection="1">
      <protection locked="0"/>
    </xf>
    <xf numFmtId="0" fontId="0" fillId="0" borderId="0" xfId="0" applyFont="1" applyBorder="1" applyAlignment="1">
      <alignment vertical="center"/>
    </xf>
    <xf numFmtId="0" fontId="10" fillId="0" borderId="17" xfId="0" applyFont="1" applyBorder="1" applyAlignment="1">
      <alignment horizontal="left"/>
    </xf>
    <xf numFmtId="0" fontId="10" fillId="0" borderId="17" xfId="0" applyFont="1" applyBorder="1" applyAlignment="1" applyProtection="1">
      <alignment horizontal="left"/>
      <protection locked="0"/>
    </xf>
    <xf numFmtId="165" fontId="0" fillId="3" borderId="17" xfId="0" applyNumberFormat="1" applyFont="1" applyFill="1" applyBorder="1" applyAlignment="1" applyProtection="1">
      <alignment horizontal="right"/>
      <protection locked="0"/>
    </xf>
    <xf numFmtId="0" fontId="4" fillId="0" borderId="0" xfId="0" applyFont="1" applyFill="1" applyBorder="1" applyAlignment="1"/>
    <xf numFmtId="0" fontId="0" fillId="0" borderId="0" xfId="0" applyFont="1" applyBorder="1"/>
    <xf numFmtId="0" fontId="4" fillId="0" borderId="0" xfId="0" applyFont="1" applyFill="1" applyBorder="1" applyAlignment="1">
      <alignment horizontal="left" vertical="top"/>
    </xf>
    <xf numFmtId="0" fontId="4" fillId="0" borderId="0" xfId="0" applyFont="1" applyFill="1" applyBorder="1" applyAlignment="1">
      <alignment horizontal="left" vertical="top" wrapText="1"/>
    </xf>
    <xf numFmtId="0" fontId="4" fillId="0" borderId="0" xfId="0" applyFont="1" applyFill="1" applyBorder="1" applyAlignment="1">
      <alignment vertical="top" wrapText="1"/>
    </xf>
    <xf numFmtId="0" fontId="4" fillId="0" borderId="0" xfId="0" applyFont="1" applyBorder="1" applyAlignment="1">
      <alignment vertical="top" wrapText="1"/>
    </xf>
    <xf numFmtId="0" fontId="4" fillId="0" borderId="0" xfId="0" applyFont="1" applyBorder="1" applyAlignment="1">
      <alignment vertical="top"/>
    </xf>
    <xf numFmtId="0" fontId="8" fillId="0" borderId="0" xfId="0" applyFont="1" applyFill="1" applyBorder="1" applyAlignment="1">
      <alignment horizontal="left"/>
    </xf>
    <xf numFmtId="0" fontId="0" fillId="0" borderId="0" xfId="0" applyFont="1" applyFill="1" applyBorder="1" applyAlignment="1">
      <alignment horizontal="left" vertical="top"/>
    </xf>
    <xf numFmtId="0" fontId="11" fillId="0" borderId="0" xfId="0" applyFont="1" applyFill="1" applyBorder="1" applyAlignment="1">
      <alignment horizontal="left" vertical="top"/>
    </xf>
    <xf numFmtId="0" fontId="0" fillId="0" borderId="0" xfId="0" applyFont="1" applyFill="1" applyBorder="1" applyAlignment="1">
      <alignment vertical="top"/>
    </xf>
    <xf numFmtId="0" fontId="0" fillId="0" borderId="0" xfId="0" applyFont="1" applyBorder="1" applyAlignment="1">
      <alignment vertical="top"/>
    </xf>
    <xf numFmtId="0" fontId="0" fillId="0" borderId="0" xfId="0" applyFont="1" applyAlignment="1">
      <alignment horizontal="left"/>
    </xf>
    <xf numFmtId="0" fontId="0" fillId="0" borderId="0" xfId="0" applyFont="1"/>
    <xf numFmtId="0" fontId="13" fillId="0" borderId="0" xfId="0" applyFont="1"/>
    <xf numFmtId="0" fontId="0" fillId="0" borderId="19" xfId="0" applyBorder="1"/>
    <xf numFmtId="0" fontId="0" fillId="0" borderId="19" xfId="0" applyFont="1" applyBorder="1" applyAlignment="1">
      <alignment horizontal="left"/>
    </xf>
    <xf numFmtId="0" fontId="5" fillId="0" borderId="0" xfId="0" applyFont="1" applyFill="1" applyBorder="1"/>
    <xf numFmtId="0" fontId="0" fillId="0" borderId="0" xfId="0" applyFill="1"/>
    <xf numFmtId="0" fontId="0" fillId="0" borderId="14" xfId="0" applyFill="1" applyBorder="1"/>
    <xf numFmtId="0" fontId="0" fillId="0" borderId="6" xfId="0" applyFont="1" applyBorder="1" applyAlignment="1">
      <alignment horizontal="left" indent="1"/>
    </xf>
    <xf numFmtId="0" fontId="5" fillId="4" borderId="0" xfId="0" applyFont="1" applyFill="1" applyBorder="1"/>
    <xf numFmtId="0" fontId="0" fillId="0" borderId="21" xfId="0" applyFont="1" applyBorder="1" applyAlignment="1" applyProtection="1">
      <alignment horizontal="left" indent="1"/>
      <protection locked="0"/>
    </xf>
    <xf numFmtId="0" fontId="0" fillId="0" borderId="11" xfId="0" applyFont="1" applyFill="1" applyBorder="1" applyAlignment="1">
      <alignment horizontal="left" indent="1"/>
    </xf>
    <xf numFmtId="0" fontId="0" fillId="0" borderId="5" xfId="0" applyFill="1" applyBorder="1"/>
    <xf numFmtId="0" fontId="0" fillId="0" borderId="12" xfId="0" applyFill="1" applyBorder="1"/>
    <xf numFmtId="0" fontId="0" fillId="4" borderId="0" xfId="0" applyFill="1" applyBorder="1"/>
    <xf numFmtId="0" fontId="0" fillId="4" borderId="7" xfId="0" applyFont="1" applyFill="1" applyBorder="1" applyAlignment="1">
      <alignment horizontal="left" indent="1"/>
    </xf>
    <xf numFmtId="0" fontId="0" fillId="0" borderId="8" xfId="0" applyFill="1" applyBorder="1"/>
    <xf numFmtId="0" fontId="0" fillId="0" borderId="0" xfId="0" applyFont="1" applyAlignment="1">
      <alignment vertical="top" wrapText="1"/>
    </xf>
    <xf numFmtId="0" fontId="0" fillId="0" borderId="20" xfId="0" applyFill="1" applyBorder="1"/>
    <xf numFmtId="0" fontId="0" fillId="0" borderId="14" xfId="0" applyFont="1" applyFill="1" applyBorder="1" applyAlignment="1">
      <alignment horizontal="left"/>
    </xf>
    <xf numFmtId="0" fontId="0" fillId="0" borderId="22" xfId="0" applyBorder="1"/>
    <xf numFmtId="3" fontId="0" fillId="0" borderId="0" xfId="0" applyNumberFormat="1"/>
    <xf numFmtId="0" fontId="0" fillId="4" borderId="15" xfId="0" applyFill="1" applyBorder="1" applyAlignment="1" applyProtection="1">
      <alignment horizontal="left" vertical="top"/>
      <protection locked="0"/>
    </xf>
    <xf numFmtId="0" fontId="0" fillId="0" borderId="0" xfId="0" applyFont="1" applyBorder="1" applyAlignment="1">
      <alignment horizontal="left"/>
    </xf>
    <xf numFmtId="0" fontId="20" fillId="0" borderId="0" xfId="0" applyFont="1" applyAlignment="1">
      <alignment wrapText="1" readingOrder="1"/>
    </xf>
    <xf numFmtId="0" fontId="19" fillId="0" borderId="0" xfId="0" applyFont="1" applyAlignment="1">
      <alignment wrapText="1" readingOrder="1"/>
    </xf>
    <xf numFmtId="0" fontId="0" fillId="0" borderId="0" xfId="0" applyFill="1" applyBorder="1"/>
    <xf numFmtId="0" fontId="0" fillId="0" borderId="0" xfId="0" applyFont="1" applyBorder="1" applyAlignment="1">
      <alignment horizontal="left"/>
    </xf>
    <xf numFmtId="0" fontId="0" fillId="4" borderId="0" xfId="0" applyFont="1" applyFill="1" applyBorder="1"/>
    <xf numFmtId="0" fontId="0" fillId="4" borderId="0" xfId="0" applyFill="1"/>
    <xf numFmtId="0" fontId="0" fillId="4" borderId="14" xfId="0" applyFill="1" applyBorder="1"/>
    <xf numFmtId="0" fontId="0" fillId="4" borderId="6" xfId="0" applyFill="1" applyBorder="1"/>
    <xf numFmtId="49" fontId="17" fillId="4" borderId="18" xfId="0" applyNumberFormat="1" applyFont="1" applyFill="1" applyBorder="1" applyAlignment="1" applyProtection="1">
      <alignment horizontal="left" indent="1"/>
      <protection locked="0"/>
    </xf>
    <xf numFmtId="0" fontId="5" fillId="4" borderId="21" xfId="0" applyFont="1" applyFill="1" applyBorder="1"/>
    <xf numFmtId="0" fontId="0" fillId="4" borderId="16" xfId="0" applyFill="1" applyBorder="1"/>
    <xf numFmtId="0" fontId="0" fillId="4" borderId="8" xfId="0" applyFill="1" applyBorder="1"/>
    <xf numFmtId="0" fontId="0" fillId="4" borderId="11" xfId="0" applyFill="1" applyBorder="1"/>
    <xf numFmtId="0" fontId="0" fillId="4" borderId="18" xfId="0" applyFont="1" applyFill="1" applyBorder="1" applyAlignment="1" applyProtection="1">
      <alignment horizontal="left" indent="1"/>
      <protection locked="0"/>
    </xf>
    <xf numFmtId="0" fontId="5" fillId="4" borderId="13" xfId="0" applyFont="1" applyFill="1" applyBorder="1"/>
    <xf numFmtId="0" fontId="4" fillId="4" borderId="12" xfId="0" applyFont="1" applyFill="1" applyBorder="1"/>
    <xf numFmtId="0" fontId="0" fillId="0" borderId="18" xfId="0" applyBorder="1"/>
    <xf numFmtId="0" fontId="0" fillId="0" borderId="18" xfId="0" applyFont="1" applyBorder="1" applyAlignment="1">
      <alignment horizontal="left" indent="1"/>
    </xf>
    <xf numFmtId="1" fontId="0" fillId="0" borderId="0" xfId="0" applyNumberFormat="1" applyBorder="1" applyAlignment="1">
      <alignment horizontal="left"/>
    </xf>
    <xf numFmtId="0" fontId="21" fillId="0" borderId="0" xfId="0" applyFont="1"/>
    <xf numFmtId="0" fontId="22" fillId="0" borderId="0" xfId="0" applyFont="1"/>
    <xf numFmtId="0" fontId="23" fillId="0" borderId="0" xfId="0" applyFont="1"/>
    <xf numFmtId="0" fontId="0" fillId="4" borderId="0" xfId="0" applyFont="1" applyFill="1" applyBorder="1" applyProtection="1">
      <protection locked="0"/>
    </xf>
    <xf numFmtId="0" fontId="0" fillId="0" borderId="0" xfId="0" applyAlignment="1">
      <alignment horizontal="left" vertical="top"/>
    </xf>
    <xf numFmtId="0" fontId="0" fillId="0" borderId="0" xfId="0" applyAlignment="1">
      <alignment wrapText="1"/>
    </xf>
    <xf numFmtId="0" fontId="0" fillId="4" borderId="0" xfId="0" applyFill="1" applyBorder="1" applyAlignment="1" applyProtection="1">
      <alignment horizontal="center" vertical="top"/>
      <protection locked="0"/>
    </xf>
    <xf numFmtId="0" fontId="0" fillId="3" borderId="0" xfId="0" applyFill="1" applyAlignment="1" applyProtection="1">
      <alignment horizontal="right"/>
      <protection locked="0"/>
    </xf>
    <xf numFmtId="0" fontId="5" fillId="4" borderId="0" xfId="0" applyFont="1" applyFill="1" applyBorder="1" applyProtection="1">
      <protection locked="0"/>
    </xf>
    <xf numFmtId="166" fontId="5" fillId="4" borderId="0" xfId="0" applyNumberFormat="1" applyFont="1" applyFill="1" applyBorder="1" applyProtection="1">
      <protection locked="0"/>
    </xf>
    <xf numFmtId="0" fontId="0" fillId="0" borderId="0" xfId="0"/>
    <xf numFmtId="0" fontId="0" fillId="0" borderId="0" xfId="0" applyAlignment="1">
      <alignment horizontal="right"/>
    </xf>
    <xf numFmtId="0" fontId="0" fillId="0" borderId="0" xfId="0" applyAlignment="1"/>
    <xf numFmtId="1" fontId="0" fillId="3" borderId="12" xfId="0" applyNumberFormat="1" applyFont="1" applyFill="1" applyBorder="1" applyAlignment="1" applyProtection="1">
      <alignment horizontal="left" wrapText="1" indent="1"/>
      <protection locked="0"/>
    </xf>
    <xf numFmtId="1" fontId="0" fillId="3" borderId="20" xfId="0" applyNumberFormat="1" applyFont="1" applyFill="1" applyBorder="1" applyAlignment="1" applyProtection="1">
      <alignment horizontal="left" wrapText="1" indent="1"/>
      <protection locked="0"/>
    </xf>
    <xf numFmtId="0" fontId="0" fillId="5" borderId="0" xfId="0" applyFill="1"/>
    <xf numFmtId="0" fontId="0" fillId="5" borderId="18" xfId="0" applyFill="1" applyBorder="1"/>
    <xf numFmtId="167" fontId="5" fillId="0" borderId="0" xfId="0" applyNumberFormat="1" applyFont="1"/>
    <xf numFmtId="0" fontId="0" fillId="6" borderId="0" xfId="0" applyFill="1"/>
    <xf numFmtId="0" fontId="0" fillId="6" borderId="8" xfId="0" applyFill="1" applyBorder="1"/>
    <xf numFmtId="0" fontId="5" fillId="6" borderId="11" xfId="0" applyFont="1" applyFill="1" applyBorder="1"/>
    <xf numFmtId="0" fontId="0" fillId="6" borderId="12" xfId="0" applyFont="1" applyFill="1" applyBorder="1"/>
    <xf numFmtId="0" fontId="2" fillId="6" borderId="13" xfId="0" applyFont="1" applyFill="1" applyBorder="1"/>
    <xf numFmtId="0" fontId="0" fillId="6" borderId="10" xfId="0" applyFont="1" applyFill="1" applyBorder="1"/>
    <xf numFmtId="0" fontId="2" fillId="6" borderId="6" xfId="0" applyFont="1" applyFill="1" applyBorder="1"/>
    <xf numFmtId="0" fontId="0" fillId="6" borderId="10" xfId="0" applyFill="1" applyBorder="1" applyAlignment="1"/>
    <xf numFmtId="0" fontId="5" fillId="6" borderId="6" xfId="0" applyFont="1" applyFill="1" applyBorder="1" applyAlignment="1">
      <alignment horizontal="left" indent="1"/>
    </xf>
    <xf numFmtId="0" fontId="0" fillId="6" borderId="16" xfId="0" applyFont="1" applyFill="1" applyBorder="1" applyAlignment="1">
      <alignment horizontal="left"/>
    </xf>
    <xf numFmtId="0" fontId="5" fillId="6" borderId="21" xfId="0" applyFont="1" applyFill="1" applyBorder="1" applyAlignment="1">
      <alignment horizontal="left" indent="1"/>
    </xf>
    <xf numFmtId="0" fontId="3" fillId="6" borderId="0" xfId="0" applyFont="1" applyFill="1"/>
    <xf numFmtId="0" fontId="0" fillId="6" borderId="0" xfId="0" applyFont="1" applyFill="1"/>
    <xf numFmtId="0" fontId="12" fillId="6" borderId="23" xfId="0" applyFont="1" applyFill="1" applyBorder="1"/>
    <xf numFmtId="0" fontId="0" fillId="6" borderId="23" xfId="0" applyFont="1" applyFill="1" applyBorder="1" applyAlignment="1">
      <alignment horizontal="left"/>
    </xf>
    <xf numFmtId="0" fontId="0" fillId="6" borderId="23" xfId="0" applyFill="1" applyBorder="1"/>
    <xf numFmtId="166" fontId="0" fillId="6" borderId="23" xfId="0" applyNumberFormat="1" applyFont="1" applyFill="1" applyBorder="1" applyProtection="1">
      <protection locked="0"/>
    </xf>
    <xf numFmtId="166" fontId="0" fillId="6" borderId="23" xfId="0" applyNumberFormat="1" applyFill="1" applyBorder="1"/>
    <xf numFmtId="0" fontId="0" fillId="6" borderId="23" xfId="0" applyFont="1" applyFill="1" applyBorder="1"/>
    <xf numFmtId="0" fontId="0" fillId="6" borderId="0" xfId="0" applyFill="1" applyBorder="1" applyAlignment="1">
      <alignment horizontal="left"/>
    </xf>
    <xf numFmtId="0" fontId="0" fillId="6" borderId="26" xfId="0" applyFill="1" applyBorder="1"/>
    <xf numFmtId="0" fontId="0" fillId="6" borderId="26" xfId="0" applyFont="1" applyFill="1" applyBorder="1"/>
    <xf numFmtId="0" fontId="2" fillId="6" borderId="26" xfId="0" applyFont="1" applyFill="1" applyBorder="1"/>
    <xf numFmtId="0" fontId="0" fillId="6" borderId="26" xfId="0" applyFill="1" applyBorder="1" applyAlignment="1">
      <alignment horizontal="left"/>
    </xf>
    <xf numFmtId="0" fontId="5" fillId="6" borderId="26" xfId="0" applyFont="1" applyFill="1" applyBorder="1" applyAlignment="1">
      <alignment horizontal="left" indent="1"/>
    </xf>
    <xf numFmtId="0" fontId="17" fillId="6" borderId="27" xfId="0" applyFont="1" applyFill="1" applyBorder="1"/>
    <xf numFmtId="0" fontId="0" fillId="6" borderId="27" xfId="0" applyFill="1" applyBorder="1"/>
    <xf numFmtId="0" fontId="24" fillId="5" borderId="26" xfId="0" applyFont="1" applyFill="1" applyBorder="1" applyAlignment="1">
      <alignment vertical="center" wrapText="1"/>
    </xf>
    <xf numFmtId="0" fontId="0" fillId="4" borderId="28" xfId="0" applyFill="1" applyBorder="1" applyAlignment="1">
      <alignment horizontal="left"/>
    </xf>
    <xf numFmtId="0" fontId="0" fillId="0" borderId="28" xfId="0" applyBorder="1"/>
    <xf numFmtId="3" fontId="0" fillId="0" borderId="28" xfId="0" applyNumberFormat="1" applyBorder="1"/>
    <xf numFmtId="165" fontId="0" fillId="0" borderId="28" xfId="0" applyNumberFormat="1" applyBorder="1"/>
    <xf numFmtId="0" fontId="3" fillId="6" borderId="26" xfId="0" applyFont="1" applyFill="1" applyBorder="1"/>
    <xf numFmtId="0" fontId="0" fillId="0" borderId="6" xfId="0" applyFont="1" applyFill="1" applyBorder="1"/>
    <xf numFmtId="0" fontId="15" fillId="6" borderId="26" xfId="0" applyFont="1" applyFill="1" applyBorder="1" applyAlignment="1">
      <alignment horizontal="left" vertical="center"/>
    </xf>
    <xf numFmtId="0" fontId="16" fillId="6" borderId="26" xfId="0" applyFont="1" applyFill="1" applyBorder="1" applyAlignment="1">
      <alignment horizontal="left" vertical="center"/>
    </xf>
    <xf numFmtId="0" fontId="0" fillId="6" borderId="26" xfId="0" applyFont="1" applyFill="1" applyBorder="1" applyAlignment="1">
      <alignment horizontal="left"/>
    </xf>
    <xf numFmtId="1" fontId="0" fillId="3" borderId="12" xfId="0" applyNumberFormat="1" applyFont="1" applyFill="1" applyBorder="1" applyAlignment="1" applyProtection="1">
      <alignment horizontal="left" vertical="top" wrapText="1" indent="1"/>
      <protection locked="0"/>
    </xf>
    <xf numFmtId="1" fontId="0" fillId="3" borderId="20" xfId="0" applyNumberFormat="1" applyFont="1" applyFill="1" applyBorder="1" applyAlignment="1" applyProtection="1">
      <alignment horizontal="left" vertical="top" wrapText="1" indent="1"/>
      <protection locked="0"/>
    </xf>
    <xf numFmtId="1" fontId="0" fillId="3" borderId="16" xfId="0" applyNumberFormat="1" applyFont="1" applyFill="1" applyBorder="1" applyAlignment="1" applyProtection="1">
      <alignment horizontal="left" vertical="top" wrapText="1" indent="1"/>
      <protection locked="0"/>
    </xf>
    <xf numFmtId="1" fontId="0" fillId="3" borderId="18" xfId="0" applyNumberFormat="1" applyFont="1" applyFill="1" applyBorder="1" applyAlignment="1" applyProtection="1">
      <alignment horizontal="left" vertical="top" wrapText="1" indent="1"/>
      <protection locked="0"/>
    </xf>
    <xf numFmtId="0" fontId="0" fillId="3" borderId="0" xfId="0" applyFont="1" applyFill="1" applyAlignment="1" applyProtection="1">
      <alignment horizontal="left" vertical="top" wrapText="1"/>
      <protection locked="0"/>
    </xf>
    <xf numFmtId="0" fontId="0" fillId="3" borderId="0" xfId="0" applyFont="1" applyFill="1" applyBorder="1" applyAlignment="1" applyProtection="1">
      <alignment horizontal="left" vertical="top" wrapText="1"/>
      <protection locked="0"/>
    </xf>
    <xf numFmtId="0" fontId="0" fillId="3" borderId="8" xfId="0" applyFont="1" applyFill="1" applyBorder="1" applyAlignment="1" applyProtection="1">
      <alignment horizontal="left" indent="1"/>
      <protection locked="0"/>
    </xf>
    <xf numFmtId="0" fontId="0" fillId="3" borderId="7" xfId="0" applyFont="1" applyFill="1" applyBorder="1" applyAlignment="1" applyProtection="1">
      <alignment horizontal="left" indent="1"/>
      <protection locked="0"/>
    </xf>
    <xf numFmtId="1" fontId="0" fillId="3" borderId="8" xfId="0" applyNumberFormat="1" applyFont="1" applyFill="1" applyBorder="1" applyAlignment="1" applyProtection="1">
      <alignment horizontal="left" indent="1"/>
      <protection locked="0"/>
    </xf>
    <xf numFmtId="1" fontId="0" fillId="3" borderId="7" xfId="0" applyNumberFormat="1" applyFont="1" applyFill="1" applyBorder="1" applyAlignment="1" applyProtection="1">
      <alignment horizontal="left" indent="1"/>
      <protection locked="0"/>
    </xf>
    <xf numFmtId="1" fontId="0" fillId="3" borderId="8" xfId="0" applyNumberFormat="1" applyFont="1" applyFill="1" applyBorder="1" applyAlignment="1" applyProtection="1">
      <alignment horizontal="left" wrapText="1" indent="1"/>
      <protection locked="0"/>
    </xf>
    <xf numFmtId="1" fontId="0" fillId="3" borderId="7" xfId="0" applyNumberFormat="1" applyFont="1" applyFill="1" applyBorder="1" applyAlignment="1" applyProtection="1">
      <alignment horizontal="left" wrapText="1" indent="1"/>
      <protection locked="0"/>
    </xf>
    <xf numFmtId="164" fontId="0" fillId="3" borderId="8" xfId="0" applyNumberFormat="1" applyFont="1" applyFill="1" applyBorder="1" applyAlignment="1" applyProtection="1">
      <alignment horizontal="left" indent="1"/>
    </xf>
    <xf numFmtId="164" fontId="0" fillId="3" borderId="7" xfId="0" applyNumberFormat="1" applyFont="1" applyFill="1" applyBorder="1" applyAlignment="1" applyProtection="1">
      <alignment horizontal="left" indent="1"/>
    </xf>
    <xf numFmtId="0" fontId="5" fillId="0" borderId="0" xfId="0" applyFont="1" applyAlignment="1">
      <alignment horizontal="left" vertical="top" wrapText="1"/>
    </xf>
    <xf numFmtId="0" fontId="5" fillId="0" borderId="0" xfId="0" applyFont="1" applyAlignment="1">
      <alignment horizontal="left" vertical="top"/>
    </xf>
    <xf numFmtId="0" fontId="0" fillId="3" borderId="22" xfId="0" applyFill="1" applyBorder="1" applyAlignment="1" applyProtection="1">
      <alignment horizontal="right"/>
      <protection locked="0"/>
    </xf>
    <xf numFmtId="0" fontId="0" fillId="0" borderId="25" xfId="0" applyBorder="1" applyAlignment="1">
      <alignment wrapText="1"/>
    </xf>
    <xf numFmtId="0" fontId="0" fillId="0" borderId="0" xfId="0" applyAlignment="1">
      <alignment wrapText="1"/>
    </xf>
    <xf numFmtId="0" fontId="6" fillId="6" borderId="26" xfId="0" applyFont="1" applyFill="1" applyBorder="1" applyAlignment="1">
      <alignment horizontal="left" vertical="center" wrapText="1"/>
    </xf>
    <xf numFmtId="0" fontId="6" fillId="6" borderId="26" xfId="0" applyFont="1" applyFill="1" applyBorder="1" applyAlignment="1">
      <alignment horizontal="left" vertical="center"/>
    </xf>
    <xf numFmtId="0" fontId="0" fillId="4" borderId="15" xfId="0" applyFill="1" applyBorder="1" applyAlignment="1" applyProtection="1">
      <alignment horizontal="left" vertical="top"/>
      <protection locked="0"/>
    </xf>
    <xf numFmtId="0" fontId="14" fillId="0" borderId="0" xfId="0" applyFont="1" applyAlignment="1">
      <alignment wrapText="1"/>
    </xf>
    <xf numFmtId="165" fontId="4" fillId="0" borderId="0" xfId="0" applyNumberFormat="1" applyFont="1" applyFill="1" applyBorder="1" applyAlignment="1">
      <alignment vertical="top" wrapText="1"/>
    </xf>
    <xf numFmtId="1" fontId="0" fillId="0" borderId="18" xfId="0" applyNumberFormat="1" applyFont="1" applyBorder="1" applyAlignment="1">
      <alignment horizontal="left" indent="1"/>
    </xf>
    <xf numFmtId="1" fontId="0" fillId="0" borderId="21" xfId="0" applyNumberFormat="1" applyFont="1" applyBorder="1" applyAlignment="1">
      <alignment horizontal="left" indent="1"/>
    </xf>
    <xf numFmtId="1" fontId="0" fillId="0" borderId="20" xfId="0" applyNumberFormat="1" applyFont="1" applyBorder="1" applyAlignment="1">
      <alignment horizontal="left" indent="1"/>
    </xf>
    <xf numFmtId="0" fontId="0" fillId="0" borderId="20" xfId="0" applyFont="1" applyBorder="1" applyAlignment="1">
      <alignment horizontal="left" indent="1"/>
    </xf>
    <xf numFmtId="0" fontId="0" fillId="0" borderId="13" xfId="0" applyFont="1" applyBorder="1" applyAlignment="1">
      <alignment horizontal="left" indent="1"/>
    </xf>
    <xf numFmtId="1" fontId="0" fillId="0" borderId="15" xfId="0" applyNumberFormat="1" applyFont="1" applyBorder="1" applyAlignment="1">
      <alignment horizontal="left" indent="1"/>
    </xf>
    <xf numFmtId="1" fontId="0" fillId="0" borderId="1" xfId="0" applyNumberFormat="1" applyFont="1" applyBorder="1" applyAlignment="1">
      <alignment horizontal="left" indent="1"/>
    </xf>
    <xf numFmtId="1" fontId="0" fillId="0" borderId="17" xfId="0" applyNumberFormat="1" applyBorder="1" applyAlignment="1">
      <alignment horizontal="left" vertical="top" wrapText="1"/>
    </xf>
    <xf numFmtId="1" fontId="0" fillId="0" borderId="0" xfId="0" applyNumberFormat="1" applyBorder="1" applyAlignment="1">
      <alignment horizontal="left" vertical="top" wrapText="1"/>
    </xf>
    <xf numFmtId="164" fontId="0" fillId="0" borderId="24" xfId="0" applyNumberFormat="1" applyFont="1" applyBorder="1" applyAlignment="1">
      <alignment horizontal="left" indent="1"/>
    </xf>
    <xf numFmtId="164" fontId="0" fillId="0" borderId="4" xfId="0" applyNumberFormat="1" applyFont="1" applyBorder="1" applyAlignment="1">
      <alignment horizontal="left" indent="1"/>
    </xf>
    <xf numFmtId="0" fontId="0" fillId="0" borderId="7" xfId="0" applyFont="1" applyBorder="1" applyAlignment="1">
      <alignment horizontal="left" indent="1"/>
    </xf>
    <xf numFmtId="0" fontId="0" fillId="0" borderId="11" xfId="0" applyFont="1" applyBorder="1" applyAlignment="1">
      <alignment horizontal="left" indent="1"/>
    </xf>
    <xf numFmtId="0" fontId="24" fillId="6" borderId="26" xfId="0" applyFont="1" applyFill="1" applyBorder="1" applyAlignment="1">
      <alignment vertical="center" wrapText="1"/>
    </xf>
    <xf numFmtId="0" fontId="14" fillId="0" borderId="0" xfId="0" applyFont="1" applyAlignment="1">
      <alignment vertical="top" wrapText="1"/>
    </xf>
    <xf numFmtId="0" fontId="0" fillId="0" borderId="28" xfId="0" applyBorder="1" applyAlignment="1">
      <alignment horizontal="right"/>
    </xf>
    <xf numFmtId="164" fontId="0" fillId="0" borderId="0" xfId="0" applyNumberFormat="1" applyFont="1" applyBorder="1" applyAlignment="1">
      <alignment horizontal="left" indent="1"/>
    </xf>
    <xf numFmtId="0" fontId="0" fillId="0" borderId="0" xfId="0" applyFont="1" applyBorder="1" applyAlignment="1">
      <alignment horizontal="left" indent="1"/>
    </xf>
    <xf numFmtId="1" fontId="0" fillId="0" borderId="0" xfId="0" applyNumberFormat="1" applyFont="1" applyBorder="1" applyAlignment="1">
      <alignment horizontal="left" indent="1"/>
    </xf>
    <xf numFmtId="0" fontId="0" fillId="3" borderId="0" xfId="0" applyFill="1" applyBorder="1"/>
    <xf numFmtId="0" fontId="18" fillId="2" borderId="0" xfId="0" applyFont="1" applyFill="1"/>
  </cellXfs>
  <cellStyles count="2">
    <cellStyle name="Normal" xfId="0" builtinId="0"/>
    <cellStyle name="Procent" xfId="1" builtinId="5"/>
  </cellStyles>
  <dxfs count="0"/>
  <tableStyles count="0" defaultTableStyle="TableStyleMedium2" defaultPivotStyle="PivotStyleLight16"/>
  <colors>
    <mruColors>
      <color rgb="FF5B9E5A"/>
      <color rgb="FFFFFFFF"/>
      <color rgb="FF000000"/>
      <color rgb="FF5C9E5A"/>
      <color rgb="FF84B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406978</xdr:colOff>
      <xdr:row>0</xdr:row>
      <xdr:rowOff>0</xdr:rowOff>
    </xdr:from>
    <xdr:to>
      <xdr:col>5</xdr:col>
      <xdr:colOff>528206</xdr:colOff>
      <xdr:row>1</xdr:row>
      <xdr:rowOff>17318</xdr:rowOff>
    </xdr:to>
    <xdr:pic>
      <xdr:nvPicPr>
        <xdr:cNvPr id="4" name="Billede 3">
          <a:extLst>
            <a:ext uri="{FF2B5EF4-FFF2-40B4-BE49-F238E27FC236}">
              <a16:creationId xmlns:a16="http://schemas.microsoft.com/office/drawing/2014/main" id="{35DFD186-AC5C-4FA1-9AE8-ED991E4349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91546" y="0"/>
          <a:ext cx="692728" cy="5628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485776</xdr:colOff>
      <xdr:row>0</xdr:row>
      <xdr:rowOff>0</xdr:rowOff>
    </xdr:from>
    <xdr:to>
      <xdr:col>36</xdr:col>
      <xdr:colOff>600075</xdr:colOff>
      <xdr:row>0</xdr:row>
      <xdr:rowOff>476250</xdr:rowOff>
    </xdr:to>
    <xdr:pic>
      <xdr:nvPicPr>
        <xdr:cNvPr id="4" name="Billede 3">
          <a:extLst>
            <a:ext uri="{FF2B5EF4-FFF2-40B4-BE49-F238E27FC236}">
              <a16:creationId xmlns:a16="http://schemas.microsoft.com/office/drawing/2014/main" id="{4F37FA7A-3FA8-42CF-B14E-C7502DE8D1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00651" y="0"/>
          <a:ext cx="714374" cy="476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26</xdr:row>
      <xdr:rowOff>9525</xdr:rowOff>
    </xdr:from>
    <xdr:to>
      <xdr:col>8</xdr:col>
      <xdr:colOff>1209676</xdr:colOff>
      <xdr:row>32</xdr:row>
      <xdr:rowOff>0</xdr:rowOff>
    </xdr:to>
    <xdr:sp macro="" textlink="">
      <xdr:nvSpPr>
        <xdr:cNvPr id="4" name="Tekstfelt 3">
          <a:extLst>
            <a:ext uri="{FF2B5EF4-FFF2-40B4-BE49-F238E27FC236}">
              <a16:creationId xmlns:a16="http://schemas.microsoft.com/office/drawing/2014/main" id="{00000000-0008-0000-0200-000004000000}"/>
            </a:ext>
          </a:extLst>
        </xdr:cNvPr>
        <xdr:cNvSpPr txBox="1"/>
      </xdr:nvSpPr>
      <xdr:spPr>
        <a:xfrm>
          <a:off x="1" y="6096000"/>
          <a:ext cx="6019800" cy="1133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Undertegnede erklærer, at jeg ikke har kendskab til skader eller tvister, der kan medfører krav mod denne forsikring, samt at alle spørgsmål er besvaret i overensstemmelse med sandheden. Jeg giver samtykke til at First/Din Forsikringsagent, må indhente oplysninger om mine nuværende eller tidligere forsikringer i andre forsikringsselskaber. First kan bruge oplysningerne til vurdering af, om og i givet fald på hvilke vilkår, forsikringen kan overtages/tegnes. Forsikringen starter anførte ikrafttrædelsesdato, dog tidligst fra datoen af modtagelse af begæring.</a:t>
          </a:r>
        </a:p>
      </xdr:txBody>
    </xdr:sp>
    <xdr:clientData/>
  </xdr:twoCellAnchor>
  <xdr:twoCellAnchor>
    <xdr:from>
      <xdr:col>9</xdr:col>
      <xdr:colOff>476250</xdr:colOff>
      <xdr:row>1</xdr:row>
      <xdr:rowOff>114300</xdr:rowOff>
    </xdr:from>
    <xdr:to>
      <xdr:col>12</xdr:col>
      <xdr:colOff>200025</xdr:colOff>
      <xdr:row>7</xdr:row>
      <xdr:rowOff>9525</xdr:rowOff>
    </xdr:to>
    <xdr:grpSp>
      <xdr:nvGrpSpPr>
        <xdr:cNvPr id="6" name="Gruppe 5">
          <a:extLst>
            <a:ext uri="{FF2B5EF4-FFF2-40B4-BE49-F238E27FC236}">
              <a16:creationId xmlns:a16="http://schemas.microsoft.com/office/drawing/2014/main" id="{0CB455DB-87E2-432B-99D7-8711A5F016E3}"/>
            </a:ext>
          </a:extLst>
        </xdr:cNvPr>
        <xdr:cNvGrpSpPr/>
      </xdr:nvGrpSpPr>
      <xdr:grpSpPr>
        <a:xfrm>
          <a:off x="6286500" y="771525"/>
          <a:ext cx="1552575" cy="1019175"/>
          <a:chOff x="7315200" y="952500"/>
          <a:chExt cx="1552575" cy="1219200"/>
        </a:xfrm>
      </xdr:grpSpPr>
      <xdr:grpSp>
        <xdr:nvGrpSpPr>
          <xdr:cNvPr id="7" name="Gruppe 6">
            <a:extLst>
              <a:ext uri="{FF2B5EF4-FFF2-40B4-BE49-F238E27FC236}">
                <a16:creationId xmlns:a16="http://schemas.microsoft.com/office/drawing/2014/main" id="{4B630CC4-DE4E-480D-916D-F2B2F3C352CF}"/>
              </a:ext>
            </a:extLst>
          </xdr:cNvPr>
          <xdr:cNvGrpSpPr/>
        </xdr:nvGrpSpPr>
        <xdr:grpSpPr>
          <a:xfrm>
            <a:off x="7315200" y="1771650"/>
            <a:ext cx="1552575" cy="400050"/>
            <a:chOff x="6048375" y="1819275"/>
            <a:chExt cx="1552575" cy="400050"/>
          </a:xfrm>
        </xdr:grpSpPr>
        <xdr:sp macro="[0]!SendPDF" textlink="">
          <xdr:nvSpPr>
            <xdr:cNvPr id="12" name="Tekstfelt 9">
              <a:extLst>
                <a:ext uri="{FF2B5EF4-FFF2-40B4-BE49-F238E27FC236}">
                  <a16:creationId xmlns:a16="http://schemas.microsoft.com/office/drawing/2014/main" id="{1B99F3B3-6FF9-453B-9046-93796FB155FB}"/>
                </a:ext>
              </a:extLst>
            </xdr:cNvPr>
            <xdr:cNvSpPr txBox="1"/>
          </xdr:nvSpPr>
          <xdr:spPr>
            <a:xfrm>
              <a:off x="6048375" y="18192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Send i mail</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2]!Ark2.SEND_MAIL">
          <xdr:nvPicPr>
            <xdr:cNvPr id="13" name="Billede 12">
              <a:extLst>
                <a:ext uri="{FF2B5EF4-FFF2-40B4-BE49-F238E27FC236}">
                  <a16:creationId xmlns:a16="http://schemas.microsoft.com/office/drawing/2014/main" id="{59661A7D-E437-406C-98F9-62696A522A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27" t="20134" r="-2687" b="19461"/>
            <a:stretch/>
          </xdr:blipFill>
          <xdr:spPr>
            <a:xfrm>
              <a:off x="6086475" y="1876424"/>
              <a:ext cx="504825" cy="285751"/>
            </a:xfrm>
            <a:prstGeom prst="rect">
              <a:avLst/>
            </a:prstGeom>
          </xdr:spPr>
        </xdr:pic>
      </xdr:grpSp>
      <xdr:sp macro="[0]!PDFActiveSheet" textlink="">
        <xdr:nvSpPr>
          <xdr:cNvPr id="8" name="Tekstfelt 7">
            <a:extLst>
              <a:ext uri="{FF2B5EF4-FFF2-40B4-BE49-F238E27FC236}">
                <a16:creationId xmlns:a16="http://schemas.microsoft.com/office/drawing/2014/main" id="{34F39FED-4345-413B-9B82-83072FD97F34}"/>
              </a:ext>
            </a:extLst>
          </xdr:cNvPr>
          <xdr:cNvSpPr txBox="1"/>
        </xdr:nvSpPr>
        <xdr:spPr>
          <a:xfrm>
            <a:off x="7315200" y="1362075"/>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Gem som PDF</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2]!Ark2.GEM_SOMPDF">
        <xdr:nvPicPr>
          <xdr:cNvPr id="9" name="Billede 8">
            <a:extLst>
              <a:ext uri="{FF2B5EF4-FFF2-40B4-BE49-F238E27FC236}">
                <a16:creationId xmlns:a16="http://schemas.microsoft.com/office/drawing/2014/main" id="{8D3D87FF-4F9E-49A9-A8B5-0E5F8699EE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00924" y="1400174"/>
            <a:ext cx="323851" cy="323851"/>
          </a:xfrm>
          <a:prstGeom prst="rect">
            <a:avLst/>
          </a:prstGeom>
        </xdr:spPr>
      </xdr:pic>
      <xdr:sp macro="[0]!AABEN_UDSKRIFT" textlink="">
        <xdr:nvSpPr>
          <xdr:cNvPr id="10" name="Tekstfelt 9">
            <a:extLst>
              <a:ext uri="{FF2B5EF4-FFF2-40B4-BE49-F238E27FC236}">
                <a16:creationId xmlns:a16="http://schemas.microsoft.com/office/drawing/2014/main" id="{4E43DB3F-5FD5-4723-9018-6E0ABFBDEDE7}"/>
              </a:ext>
            </a:extLst>
          </xdr:cNvPr>
          <xdr:cNvSpPr txBox="1"/>
        </xdr:nvSpPr>
        <xdr:spPr>
          <a:xfrm>
            <a:off x="7315200" y="952500"/>
            <a:ext cx="1552575" cy="400050"/>
          </a:xfrm>
          <a:prstGeom prst="rect">
            <a:avLst/>
          </a:prstGeom>
          <a:solidFill>
            <a:srgbClr val="A6CECD"/>
          </a:solidFill>
          <a:ln w="9525" cmpd="sng">
            <a:solidFill>
              <a:sysClr val="window" lastClr="FFFFFF"/>
            </a:solidFill>
          </a:ln>
          <a:effectLst/>
        </xdr:spPr>
        <xdr:txBody>
          <a:bodyPr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rgbClr val="000000"/>
                </a:solidFill>
                <a:effectLst/>
                <a:uLnTx/>
                <a:uFillTx/>
                <a:latin typeface="Calibri" panose="020F0502020204030204"/>
                <a:ea typeface="Times New Roman" panose="02020603050405020304" pitchFamily="18" charset="0"/>
                <a:cs typeface="Times New Roman" panose="02020603050405020304" pitchFamily="18" charset="0"/>
              </a:rPr>
              <a:t>           Udskriv tilbuddet</a:t>
            </a:r>
            <a:endParaRPr kumimoji="0" lang="da-DK"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pic macro="[2]!Ark2.udskriv">
        <xdr:nvPicPr>
          <xdr:cNvPr id="11" name="Billede 10">
            <a:extLst>
              <a:ext uri="{FF2B5EF4-FFF2-40B4-BE49-F238E27FC236}">
                <a16:creationId xmlns:a16="http://schemas.microsoft.com/office/drawing/2014/main" id="{4B034B3F-9745-4EE9-BEFB-83029F5C27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00926" y="1009651"/>
            <a:ext cx="304800" cy="304800"/>
          </a:xfrm>
          <a:prstGeom prst="rect">
            <a:avLst/>
          </a:prstGeom>
        </xdr:spPr>
      </xdr:pic>
    </xdr:grpSp>
    <xdr:clientData/>
  </xdr:twoCellAnchor>
  <xdr:twoCellAnchor editAs="oneCell">
    <xdr:from>
      <xdr:col>8</xdr:col>
      <xdr:colOff>304801</xdr:colOff>
      <xdr:row>0</xdr:row>
      <xdr:rowOff>38100</xdr:rowOff>
    </xdr:from>
    <xdr:to>
      <xdr:col>9</xdr:col>
      <xdr:colOff>38101</xdr:colOff>
      <xdr:row>1</xdr:row>
      <xdr:rowOff>8780</xdr:rowOff>
    </xdr:to>
    <xdr:pic>
      <xdr:nvPicPr>
        <xdr:cNvPr id="3" name="Billede 2">
          <a:extLst>
            <a:ext uri="{FF2B5EF4-FFF2-40B4-BE49-F238E27FC236}">
              <a16:creationId xmlns:a16="http://schemas.microsoft.com/office/drawing/2014/main" id="{1DAA046B-6421-4A46-BD74-0341B1D71F5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895851" y="38100"/>
          <a:ext cx="952500" cy="6279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9525</xdr:colOff>
      <xdr:row>2</xdr:row>
      <xdr:rowOff>104775</xdr:rowOff>
    </xdr:from>
    <xdr:ext cx="5619750" cy="40910045"/>
    <xdr:sp macro="" textlink="">
      <xdr:nvSpPr>
        <xdr:cNvPr id="2" name="Tekstfelt 1">
          <a:extLst>
            <a:ext uri="{FF2B5EF4-FFF2-40B4-BE49-F238E27FC236}">
              <a16:creationId xmlns:a16="http://schemas.microsoft.com/office/drawing/2014/main" id="{00000000-0008-0000-0400-000002000000}"/>
            </a:ext>
          </a:extLst>
        </xdr:cNvPr>
        <xdr:cNvSpPr txBox="1"/>
      </xdr:nvSpPr>
      <xdr:spPr>
        <a:xfrm>
          <a:off x="9525" y="485775"/>
          <a:ext cx="5619750" cy="409100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endParaRPr lang="da-DK">
            <a:effectLst/>
          </a:endParaRPr>
        </a:p>
        <a:p>
          <a:r>
            <a:rPr lang="da-DK" sz="1100" b="0" i="0" baseline="0">
              <a:solidFill>
                <a:schemeClr val="dk1"/>
              </a:solidFill>
              <a:effectLst/>
              <a:latin typeface="+mn-lt"/>
              <a:ea typeface="+mn-ea"/>
              <a:cs typeface="+mn-cs"/>
            </a:rPr>
            <a:t> Erhverv Retshjælpsdækning </a:t>
          </a:r>
          <a:endParaRPr lang="da-DK">
            <a:effectLst/>
          </a:endParaRPr>
        </a:p>
        <a:p>
          <a:r>
            <a:rPr lang="da-DK" sz="1100" b="0" i="0" baseline="0">
              <a:solidFill>
                <a:schemeClr val="dk1"/>
              </a:solidFill>
              <a:effectLst/>
              <a:latin typeface="+mn-lt"/>
              <a:ea typeface="+mn-ea"/>
              <a:cs typeface="+mn-cs"/>
            </a:rPr>
            <a:t> </a:t>
          </a:r>
          <a:endParaRPr lang="da-DK">
            <a:effectLst/>
          </a:endParaRPr>
        </a:p>
        <a:p>
          <a:r>
            <a:rPr lang="da-DK" sz="1100" b="0" i="0" baseline="0">
              <a:solidFill>
                <a:schemeClr val="dk1"/>
              </a:solidFill>
              <a:effectLst/>
              <a:latin typeface="+mn-lt"/>
              <a:ea typeface="+mn-ea"/>
              <a:cs typeface="+mn-cs"/>
            </a:rPr>
            <a:t> </a:t>
          </a:r>
          <a:r>
            <a:rPr lang="da-DK" sz="1100" b="1" i="0" baseline="0">
              <a:solidFill>
                <a:schemeClr val="dk1"/>
              </a:solidFill>
              <a:effectLst/>
              <a:latin typeface="+mn-lt"/>
              <a:ea typeface="+mn-ea"/>
              <a:cs typeface="+mn-cs"/>
            </a:rPr>
            <a:t>Indholdsfortegnelse </a:t>
          </a:r>
          <a:endParaRPr lang="da-DK">
            <a:effectLst/>
          </a:endParaRPr>
        </a:p>
        <a:p>
          <a:r>
            <a:rPr lang="da-DK" sz="1100" b="0" i="0" baseline="0">
              <a:solidFill>
                <a:schemeClr val="dk1"/>
              </a:solidFill>
              <a:effectLst/>
              <a:latin typeface="+mn-lt"/>
              <a:ea typeface="+mn-ea"/>
              <a:cs typeface="+mn-cs"/>
            </a:rPr>
            <a:t>1. Hvem er omfattet ........................................................................................................................... 2 </a:t>
          </a:r>
          <a:endParaRPr lang="da-DK">
            <a:effectLst/>
          </a:endParaRPr>
        </a:p>
        <a:p>
          <a:r>
            <a:rPr lang="da-DK" sz="1100" b="0" i="0" baseline="0">
              <a:solidFill>
                <a:schemeClr val="dk1"/>
              </a:solidFill>
              <a:effectLst/>
              <a:latin typeface="+mn-lt"/>
              <a:ea typeface="+mn-ea"/>
              <a:cs typeface="+mn-cs"/>
            </a:rPr>
            <a:t>2. Hvilke tvister er dækket ................................................................................................................. 2 </a:t>
          </a:r>
          <a:endParaRPr lang="da-DK">
            <a:effectLst/>
          </a:endParaRPr>
        </a:p>
        <a:p>
          <a:r>
            <a:rPr lang="da-DK" sz="1100" b="0" i="0" baseline="0">
              <a:solidFill>
                <a:schemeClr val="dk1"/>
              </a:solidFill>
              <a:effectLst/>
              <a:latin typeface="+mn-lt"/>
              <a:ea typeface="+mn-ea"/>
              <a:cs typeface="+mn-cs"/>
            </a:rPr>
            <a:t>3. Hvilke tvister er ikke dækket .......................................................................................................... 2 </a:t>
          </a:r>
          <a:endParaRPr lang="da-DK">
            <a:effectLst/>
          </a:endParaRPr>
        </a:p>
        <a:p>
          <a:r>
            <a:rPr lang="da-DK" sz="1100" b="0" i="0" baseline="0">
              <a:solidFill>
                <a:schemeClr val="dk1"/>
              </a:solidFill>
              <a:effectLst/>
              <a:latin typeface="+mn-lt"/>
              <a:ea typeface="+mn-ea"/>
              <a:cs typeface="+mn-cs"/>
            </a:rPr>
            <a:t>4. Hvilke omkostninger er dækket ..................................................................................................... 2 </a:t>
          </a:r>
          <a:endParaRPr lang="da-DK">
            <a:effectLst/>
          </a:endParaRPr>
        </a:p>
        <a:p>
          <a:r>
            <a:rPr lang="da-DK" sz="1100" b="0" i="0" baseline="0">
              <a:solidFill>
                <a:schemeClr val="dk1"/>
              </a:solidFill>
              <a:effectLst/>
              <a:latin typeface="+mn-lt"/>
              <a:ea typeface="+mn-ea"/>
              <a:cs typeface="+mn-cs"/>
            </a:rPr>
            <a:t>5. Hvilke omkostninger er ikke dækket .............................................................................................. 2 </a:t>
          </a:r>
          <a:endParaRPr lang="da-DK">
            <a:effectLst/>
          </a:endParaRPr>
        </a:p>
        <a:p>
          <a:r>
            <a:rPr lang="da-DK" sz="1100" b="0" i="0" baseline="0">
              <a:solidFill>
                <a:schemeClr val="dk1"/>
              </a:solidFill>
              <a:effectLst/>
              <a:latin typeface="+mn-lt"/>
              <a:ea typeface="+mn-ea"/>
              <a:cs typeface="+mn-cs"/>
            </a:rPr>
            <a:t>6. Erstatning og selvrisiko ................................................................................................................... 3 </a:t>
          </a:r>
          <a:endParaRPr lang="da-DK">
            <a:effectLst/>
          </a:endParaRPr>
        </a:p>
        <a:p>
          <a:r>
            <a:rPr lang="da-DK" sz="1100" b="0" i="0" baseline="0">
              <a:solidFill>
                <a:schemeClr val="dk1"/>
              </a:solidFill>
              <a:effectLst/>
              <a:latin typeface="+mn-lt"/>
              <a:ea typeface="+mn-ea"/>
              <a:cs typeface="+mn-cs"/>
            </a:rPr>
            <a:t>7. Fordeling af omkostninger ............................................................................................................. 3 </a:t>
          </a:r>
          <a:endParaRPr lang="da-DK">
            <a:effectLst/>
          </a:endParaRPr>
        </a:p>
        <a:p>
          <a:r>
            <a:rPr lang="da-DK" sz="1100" b="0" i="0" baseline="0">
              <a:solidFill>
                <a:schemeClr val="dk1"/>
              </a:solidFill>
              <a:effectLst/>
              <a:latin typeface="+mn-lt"/>
              <a:ea typeface="+mn-ea"/>
              <a:cs typeface="+mn-cs"/>
            </a:rPr>
            <a:t>8. Forsikringstid .................................................................................................................................. 3 </a:t>
          </a:r>
          <a:endParaRPr lang="da-DK">
            <a:effectLst/>
          </a:endParaRPr>
        </a:p>
        <a:p>
          <a:r>
            <a:rPr lang="da-DK" sz="1100" b="0" i="0" baseline="0">
              <a:solidFill>
                <a:schemeClr val="dk1"/>
              </a:solidFill>
              <a:effectLst/>
              <a:latin typeface="+mn-lt"/>
              <a:ea typeface="+mn-ea"/>
              <a:cs typeface="+mn-cs"/>
            </a:rPr>
            <a:t>9. Valg af advokat ............................................................................................................................... 3 </a:t>
          </a:r>
          <a:endParaRPr lang="da-DK">
            <a:effectLst/>
          </a:endParaRPr>
        </a:p>
        <a:p>
          <a:r>
            <a:rPr lang="da-DK" sz="1100" b="0" i="0" baseline="0">
              <a:solidFill>
                <a:schemeClr val="dk1"/>
              </a:solidFill>
              <a:effectLst/>
              <a:latin typeface="+mn-lt"/>
              <a:ea typeface="+mn-ea"/>
              <a:cs typeface="+mn-cs"/>
            </a:rPr>
            <a:t>10. Anmeldelse til Selskabet .............................................................................................................. 4 </a:t>
          </a:r>
          <a:endParaRPr lang="da-DK">
            <a:effectLst/>
          </a:endParaRPr>
        </a:p>
        <a:p>
          <a:r>
            <a:rPr lang="da-DK" sz="1100" b="0" i="0" baseline="0">
              <a:solidFill>
                <a:schemeClr val="dk1"/>
              </a:solidFill>
              <a:effectLst/>
              <a:latin typeface="+mn-lt"/>
              <a:ea typeface="+mn-ea"/>
              <a:cs typeface="+mn-cs"/>
            </a:rPr>
            <a:t>11. Fælles betingelser ........................................................................................................................ 4 </a:t>
          </a:r>
          <a:endParaRPr lang="da-DK">
            <a:effectLst/>
          </a:endParaRPr>
        </a:p>
        <a:p>
          <a:r>
            <a:rPr lang="da-DK" sz="1100" b="0" i="0" baseline="0">
              <a:solidFill>
                <a:schemeClr val="dk1"/>
              </a:solidFill>
              <a:effectLst/>
              <a:latin typeface="+mn-lt"/>
              <a:ea typeface="+mn-ea"/>
              <a:cs typeface="+mn-cs"/>
            </a:rPr>
            <a:t>11.1. Generelle undtagelser ........................................................................................................... 4 </a:t>
          </a:r>
          <a:endParaRPr lang="da-DK">
            <a:effectLst/>
          </a:endParaRPr>
        </a:p>
        <a:p>
          <a:r>
            <a:rPr lang="da-DK" sz="1100" b="0" i="0" baseline="0">
              <a:solidFill>
                <a:schemeClr val="dk1"/>
              </a:solidFill>
              <a:effectLst/>
              <a:latin typeface="+mn-lt"/>
              <a:ea typeface="+mn-ea"/>
              <a:cs typeface="+mn-cs"/>
            </a:rPr>
            <a:t>11.2 Betaling af forsikringen ........................................................................................................... 4 </a:t>
          </a:r>
          <a:endParaRPr lang="da-DK">
            <a:effectLst/>
          </a:endParaRPr>
        </a:p>
        <a:p>
          <a:r>
            <a:rPr lang="da-DK" sz="1100" b="0" i="0" baseline="0">
              <a:solidFill>
                <a:schemeClr val="dk1"/>
              </a:solidFill>
              <a:effectLst/>
              <a:latin typeface="+mn-lt"/>
              <a:ea typeface="+mn-ea"/>
              <a:cs typeface="+mn-cs"/>
            </a:rPr>
            <a:t>11.3 Indeksregulering ..................................................................................................................... 4 </a:t>
          </a:r>
          <a:endParaRPr lang="da-DK">
            <a:effectLst/>
          </a:endParaRPr>
        </a:p>
        <a:p>
          <a:r>
            <a:rPr lang="da-DK" sz="1100" b="0" i="0" baseline="0">
              <a:solidFill>
                <a:schemeClr val="dk1"/>
              </a:solidFill>
              <a:effectLst/>
              <a:latin typeface="+mn-lt"/>
              <a:ea typeface="+mn-ea"/>
              <a:cs typeface="+mn-cs"/>
            </a:rPr>
            <a:t>11.4 Forsikringens varighed og opsigelse ....................................................................................... 5 </a:t>
          </a:r>
          <a:endParaRPr lang="da-DK">
            <a:effectLst/>
          </a:endParaRPr>
        </a:p>
        <a:p>
          <a:r>
            <a:rPr lang="da-DK" sz="1100" b="0" i="0" baseline="0">
              <a:solidFill>
                <a:schemeClr val="dk1"/>
              </a:solidFill>
              <a:effectLst/>
              <a:latin typeface="+mn-lt"/>
              <a:ea typeface="+mn-ea"/>
              <a:cs typeface="+mn-cs"/>
            </a:rPr>
            <a:t>11.5 Ændring af betingelser eller præmie ...................................................................................... 5 </a:t>
          </a:r>
          <a:endParaRPr lang="da-DK">
            <a:effectLst/>
          </a:endParaRPr>
        </a:p>
        <a:p>
          <a:r>
            <a:rPr lang="da-DK" sz="1100" b="0" i="0" baseline="0">
              <a:solidFill>
                <a:schemeClr val="dk1"/>
              </a:solidFill>
              <a:effectLst/>
              <a:latin typeface="+mn-lt"/>
              <a:ea typeface="+mn-ea"/>
              <a:cs typeface="+mn-cs"/>
            </a:rPr>
            <a:t>11.6 Tvister ..................................................................................................................................... 5 </a:t>
          </a:r>
          <a:endParaRPr lang="da-DK">
            <a:effectLst/>
          </a:endParaRPr>
        </a:p>
        <a:p>
          <a:r>
            <a:rPr lang="da-DK" sz="1100" b="0" i="0" baseline="0">
              <a:solidFill>
                <a:schemeClr val="dk1"/>
              </a:solidFill>
              <a:effectLst/>
              <a:latin typeface="+mn-lt"/>
              <a:ea typeface="+mn-ea"/>
              <a:cs typeface="+mn-cs"/>
            </a:rPr>
            <a:t>11.7 Klageadgang ............................................................................................................................ 5 </a:t>
          </a:r>
          <a:endParaRPr lang="da-DK">
            <a:effectLst/>
          </a:endParaRPr>
        </a:p>
        <a:p>
          <a:r>
            <a:rPr lang="da-DK" sz="1100" b="1" i="0" baseline="0">
              <a:solidFill>
                <a:schemeClr val="dk1"/>
              </a:solidFill>
              <a:effectLst/>
              <a:latin typeface="+mn-lt"/>
              <a:ea typeface="+mn-ea"/>
              <a:cs typeface="+mn-cs"/>
            </a:rPr>
            <a:t>Version 1 </a:t>
          </a:r>
          <a:r>
            <a:rPr lang="da-DK" sz="1100" b="0" i="0" baseline="0">
              <a:solidFill>
                <a:schemeClr val="dk1"/>
              </a:solidFill>
              <a:effectLst/>
              <a:latin typeface="+mn-lt"/>
              <a:ea typeface="+mn-ea"/>
              <a:cs typeface="+mn-cs"/>
            </a:rPr>
            <a:t>Erhverv Retshjælpsdækning </a:t>
          </a:r>
          <a:endParaRPr lang="da-DK">
            <a:effectLst/>
          </a:endParaRPr>
        </a:p>
        <a:p>
          <a:r>
            <a:rPr lang="da-DK" sz="1100" b="0" i="0" baseline="0">
              <a:solidFill>
                <a:schemeClr val="dk1"/>
              </a:solidFill>
              <a:effectLst/>
              <a:latin typeface="+mn-lt"/>
              <a:ea typeface="+mn-ea"/>
              <a:cs typeface="+mn-cs"/>
            </a:rPr>
            <a:t>2 </a:t>
          </a:r>
          <a:endParaRPr lang="da-DK">
            <a:effectLst/>
          </a:endParaRPr>
        </a:p>
        <a:p>
          <a:r>
            <a:rPr lang="da-DK" sz="1100" b="1" i="0" baseline="0">
              <a:solidFill>
                <a:schemeClr val="dk1"/>
              </a:solidFill>
              <a:effectLst/>
              <a:latin typeface="+mn-lt"/>
              <a:ea typeface="+mn-ea"/>
              <a:cs typeface="+mn-cs"/>
            </a:rPr>
            <a:t>1. Hvem er omfattet </a:t>
          </a:r>
          <a:endParaRPr lang="da-DK">
            <a:effectLst/>
          </a:endParaRPr>
        </a:p>
        <a:p>
          <a:r>
            <a:rPr lang="da-DK" sz="1100" b="0" i="0" baseline="0">
              <a:solidFill>
                <a:schemeClr val="dk1"/>
              </a:solidFill>
              <a:effectLst/>
              <a:latin typeface="+mn-lt"/>
              <a:ea typeface="+mn-ea"/>
              <a:cs typeface="+mn-cs"/>
            </a:rPr>
            <a:t>Sikrede som er anført i policen og de personer der er ansat i forsikringstagerens tjeneste. </a:t>
          </a:r>
          <a:endParaRPr lang="da-DK">
            <a:effectLst/>
          </a:endParaRPr>
        </a:p>
        <a:p>
          <a:r>
            <a:rPr lang="da-DK" sz="1100" b="1" i="0" baseline="0">
              <a:solidFill>
                <a:schemeClr val="dk1"/>
              </a:solidFill>
              <a:effectLst/>
              <a:latin typeface="+mn-lt"/>
              <a:ea typeface="+mn-ea"/>
              <a:cs typeface="+mn-cs"/>
            </a:rPr>
            <a:t>2. Hvilke tvister er dækket </a:t>
          </a:r>
          <a:endParaRPr lang="da-DK">
            <a:effectLst/>
          </a:endParaRPr>
        </a:p>
        <a:p>
          <a:r>
            <a:rPr lang="da-DK" sz="1100" b="0" i="0" baseline="0">
              <a:solidFill>
                <a:schemeClr val="dk1"/>
              </a:solidFill>
              <a:effectLst/>
              <a:latin typeface="+mn-lt"/>
              <a:ea typeface="+mn-ea"/>
              <a:cs typeface="+mn-cs"/>
            </a:rPr>
            <a:t>Tvisten skal være opstået i forbindelse med den erhvervsudøvelse, der fremgår af policen. </a:t>
          </a:r>
          <a:endParaRPr lang="da-DK">
            <a:effectLst/>
          </a:endParaRPr>
        </a:p>
        <a:p>
          <a:r>
            <a:rPr lang="da-DK" sz="1100" b="0" i="0" baseline="0">
              <a:solidFill>
                <a:schemeClr val="dk1"/>
              </a:solidFill>
              <a:effectLst/>
              <a:latin typeface="+mn-lt"/>
              <a:ea typeface="+mn-ea"/>
              <a:cs typeface="+mn-cs"/>
            </a:rPr>
            <a:t>Tvisten skal kunne afgøres ved en almindelig domstol, voldgift eller mediation i Danmark. </a:t>
          </a:r>
          <a:endParaRPr lang="da-DK">
            <a:effectLst/>
          </a:endParaRPr>
        </a:p>
        <a:p>
          <a:r>
            <a:rPr lang="da-DK" sz="1100" b="0" i="0" baseline="0">
              <a:solidFill>
                <a:schemeClr val="dk1"/>
              </a:solidFill>
              <a:effectLst/>
              <a:latin typeface="+mn-lt"/>
              <a:ea typeface="+mn-ea"/>
              <a:cs typeface="+mn-cs"/>
            </a:rPr>
            <a:t>Ved tvister forstås konkrete, aktuelle konflikter, som med rimelighed kan danne grundlag for et civilretligt søgsmål. </a:t>
          </a:r>
          <a:endParaRPr lang="da-DK">
            <a:effectLst/>
          </a:endParaRPr>
        </a:p>
        <a:p>
          <a:r>
            <a:rPr lang="da-DK" sz="1100" b="0" i="0" baseline="0">
              <a:solidFill>
                <a:schemeClr val="dk1"/>
              </a:solidFill>
              <a:effectLst/>
              <a:latin typeface="+mn-lt"/>
              <a:ea typeface="+mn-ea"/>
              <a:cs typeface="+mn-cs"/>
            </a:rPr>
            <a:t>Hvis sikrede henvender sig, skal Selskabet (First Marine) på det foreliggende grundlag afgive en udtalelse om, hvorvidt tvisten er af en art, som dækkes af forsikringen. Selskabet har både ret og pligt til at give udtryk for tvivl om sagens rimelighed. </a:t>
          </a:r>
          <a:endParaRPr lang="da-DK">
            <a:effectLst/>
          </a:endParaRPr>
        </a:p>
        <a:p>
          <a:r>
            <a:rPr lang="da-DK" sz="1100" b="1" i="0" baseline="0">
              <a:solidFill>
                <a:schemeClr val="dk1"/>
              </a:solidFill>
              <a:effectLst/>
              <a:latin typeface="+mn-lt"/>
              <a:ea typeface="+mn-ea"/>
              <a:cs typeface="+mn-cs"/>
            </a:rPr>
            <a:t>3. Hvilke tvister er ikke dækket </a:t>
          </a:r>
          <a:endParaRPr lang="da-DK">
            <a:effectLst/>
          </a:endParaRPr>
        </a:p>
        <a:p>
          <a:r>
            <a:rPr lang="da-DK" sz="1100" b="0" i="0" baseline="0">
              <a:solidFill>
                <a:schemeClr val="dk1"/>
              </a:solidFill>
              <a:effectLst/>
              <a:latin typeface="+mn-lt"/>
              <a:ea typeface="+mn-ea"/>
              <a:cs typeface="+mn-cs"/>
            </a:rPr>
            <a:t>Forsikringen dækker ikke tvister, der vedrører: </a:t>
          </a:r>
          <a:endParaRPr lang="da-DK">
            <a:effectLst/>
          </a:endParaRPr>
        </a:p>
        <a:p>
          <a:r>
            <a:rPr lang="da-DK" sz="1100" b="0" i="0" baseline="0">
              <a:solidFill>
                <a:schemeClr val="dk1"/>
              </a:solidFill>
              <a:effectLst/>
              <a:latin typeface="+mn-lt"/>
              <a:ea typeface="+mn-ea"/>
              <a:cs typeface="+mn-cs"/>
            </a:rPr>
            <a:t>- Straffesager. Dog dækkes omkostninger ved civilretlige spørgsmål, der afgøres i forbindelse </a:t>
          </a:r>
          <a:endParaRPr lang="da-DK">
            <a:effectLst/>
          </a:endParaRPr>
        </a:p>
        <a:p>
          <a:r>
            <a:rPr lang="da-DK" sz="1100" b="0" i="0" baseline="0">
              <a:solidFill>
                <a:schemeClr val="dk1"/>
              </a:solidFill>
              <a:effectLst/>
              <a:latin typeface="+mn-lt"/>
              <a:ea typeface="+mn-ea"/>
              <a:cs typeface="+mn-cs"/>
            </a:rPr>
            <a:t>- med straffesagen. </a:t>
          </a:r>
          <a:endParaRPr lang="da-DK">
            <a:effectLst/>
          </a:endParaRPr>
        </a:p>
        <a:p>
          <a:r>
            <a:rPr lang="da-DK" sz="1100" b="0" i="0" baseline="0">
              <a:solidFill>
                <a:schemeClr val="dk1"/>
              </a:solidFill>
              <a:effectLst/>
              <a:latin typeface="+mn-lt"/>
              <a:ea typeface="+mn-ea"/>
              <a:cs typeface="+mn-cs"/>
            </a:rPr>
            <a:t>- Skatte- og afgiftsspørgsmål med myndigheder samt tvister med offentlige myndigheder, hvor den øverste administrative myndigheds realitetsafgørelse ikke kan indbringes for de almindelige domstole. </a:t>
          </a:r>
          <a:endParaRPr lang="da-DK">
            <a:effectLst/>
          </a:endParaRPr>
        </a:p>
        <a:p>
          <a:r>
            <a:rPr lang="da-DK" sz="1100" b="0" i="0" baseline="0">
              <a:solidFill>
                <a:schemeClr val="dk1"/>
              </a:solidFill>
              <a:effectLst/>
              <a:latin typeface="+mn-lt"/>
              <a:ea typeface="+mn-ea"/>
              <a:cs typeface="+mn-cs"/>
            </a:rPr>
            <a:t>- Inkassosager. Dog dækkes en sådan sag, hvis den udvikler sig til en tvist på grund af indsigelser mod fordringens rigtighed eller størrelse. </a:t>
          </a:r>
          <a:endParaRPr lang="da-DK">
            <a:effectLst/>
          </a:endParaRPr>
        </a:p>
        <a:p>
          <a:r>
            <a:rPr lang="da-DK" sz="1100" b="0" i="0" baseline="0">
              <a:solidFill>
                <a:schemeClr val="dk1"/>
              </a:solidFill>
              <a:effectLst/>
              <a:latin typeface="+mn-lt"/>
              <a:ea typeface="+mn-ea"/>
              <a:cs typeface="+mn-cs"/>
            </a:rPr>
            <a:t>- Det indbyrdes forhold mellem forsikringstager og dennes ansatte eller det indbyrdes forhold mellem de ansatte. </a:t>
          </a:r>
          <a:endParaRPr lang="da-DK">
            <a:effectLst/>
          </a:endParaRPr>
        </a:p>
        <a:p>
          <a:r>
            <a:rPr lang="da-DK" sz="1100" b="0" i="0" baseline="0">
              <a:solidFill>
                <a:schemeClr val="dk1"/>
              </a:solidFill>
              <a:effectLst/>
              <a:latin typeface="+mn-lt"/>
              <a:ea typeface="+mn-ea"/>
              <a:cs typeface="+mn-cs"/>
            </a:rPr>
            <a:t>- Betalingsstandsning, gældssanering, akkord, likvidation eller konkurs. </a:t>
          </a:r>
          <a:endParaRPr lang="da-DK">
            <a:effectLst/>
          </a:endParaRPr>
        </a:p>
        <a:p>
          <a:r>
            <a:rPr lang="da-DK" sz="1100" b="0" i="0" baseline="0">
              <a:solidFill>
                <a:schemeClr val="dk1"/>
              </a:solidFill>
              <a:effectLst/>
              <a:latin typeface="+mn-lt"/>
              <a:ea typeface="+mn-ea"/>
              <a:cs typeface="+mn-cs"/>
            </a:rPr>
            <a:t>- Behandling af dødsbo. </a:t>
          </a:r>
          <a:endParaRPr lang="da-DK">
            <a:effectLst/>
          </a:endParaRPr>
        </a:p>
        <a:p>
          <a:r>
            <a:rPr lang="da-DK" sz="1100" b="0" i="0" baseline="0">
              <a:solidFill>
                <a:schemeClr val="dk1"/>
              </a:solidFill>
              <a:effectLst/>
              <a:latin typeface="+mn-lt"/>
              <a:ea typeface="+mn-ea"/>
              <a:cs typeface="+mn-cs"/>
            </a:rPr>
            <a:t>- Opløsning af ægteskab, registreret partnerskab og andre samlivsformer </a:t>
          </a:r>
          <a:endParaRPr lang="da-DK">
            <a:effectLst/>
          </a:endParaRPr>
        </a:p>
        <a:p>
          <a:r>
            <a:rPr lang="da-DK" sz="1100" b="0" i="0" baseline="0">
              <a:solidFill>
                <a:schemeClr val="dk1"/>
              </a:solidFill>
              <a:effectLst/>
              <a:latin typeface="+mn-lt"/>
              <a:ea typeface="+mn-ea"/>
              <a:cs typeface="+mn-cs"/>
            </a:rPr>
            <a:t>- Oprettelse eller opløsning af selskabsformer, herunder samejeforhold og interessentskaber, uanset om disse er lovregulerede eller ej. </a:t>
          </a:r>
          <a:endParaRPr lang="da-DK">
            <a:effectLst/>
          </a:endParaRPr>
        </a:p>
        <a:p>
          <a:r>
            <a:rPr lang="da-DK" sz="1100" b="0" i="0" baseline="0">
              <a:solidFill>
                <a:schemeClr val="dk1"/>
              </a:solidFill>
              <a:effectLst/>
              <a:latin typeface="+mn-lt"/>
              <a:ea typeface="+mn-ea"/>
              <a:cs typeface="+mn-cs"/>
            </a:rPr>
            <a:t>Forsikringen dækker ikke tvister, hvor modparten har økonomisk interesse i sikredes virksomhed, eller hvor sikrede har økonomisk interesse i modpartens virksomhed. </a:t>
          </a:r>
          <a:endParaRPr lang="da-DK">
            <a:effectLst/>
          </a:endParaRPr>
        </a:p>
        <a:p>
          <a:r>
            <a:rPr lang="da-DK" sz="1100" b="0" i="0" baseline="0">
              <a:solidFill>
                <a:schemeClr val="dk1"/>
              </a:solidFill>
              <a:effectLst/>
              <a:latin typeface="+mn-lt"/>
              <a:ea typeface="+mn-ea"/>
              <a:cs typeface="+mn-cs"/>
            </a:rPr>
            <a:t>Forsikringen dækker ikke tvister, som er eller kunne være omfattet af en erhvervs- og/eller produktansvarsforsikring eller almindelig forsikring for professionelt ansvar tegnet på almindelige danske betingelser. </a:t>
          </a:r>
          <a:endParaRPr lang="da-DK">
            <a:effectLst/>
          </a:endParaRPr>
        </a:p>
        <a:p>
          <a:r>
            <a:rPr lang="da-DK" sz="1100" b="1" i="0" baseline="0">
              <a:solidFill>
                <a:schemeClr val="dk1"/>
              </a:solidFill>
              <a:effectLst/>
              <a:latin typeface="+mn-lt"/>
              <a:ea typeface="+mn-ea"/>
              <a:cs typeface="+mn-cs"/>
            </a:rPr>
            <a:t>4. Hvilke omkostninger er dækket </a:t>
          </a:r>
          <a:endParaRPr lang="da-DK">
            <a:effectLst/>
          </a:endParaRPr>
        </a:p>
        <a:p>
          <a:r>
            <a:rPr lang="da-DK" sz="1100" b="0" i="0" baseline="0">
              <a:solidFill>
                <a:schemeClr val="dk1"/>
              </a:solidFill>
              <a:effectLst/>
              <a:latin typeface="+mn-lt"/>
              <a:ea typeface="+mn-ea"/>
              <a:cs typeface="+mn-cs"/>
            </a:rPr>
            <a:t>Forsikringen dækker: </a:t>
          </a:r>
          <a:endParaRPr lang="da-DK">
            <a:effectLst/>
          </a:endParaRPr>
        </a:p>
        <a:p>
          <a:r>
            <a:rPr lang="da-DK" sz="1100" b="0" i="0" baseline="0">
              <a:solidFill>
                <a:schemeClr val="dk1"/>
              </a:solidFill>
              <a:effectLst/>
              <a:latin typeface="+mn-lt"/>
              <a:ea typeface="+mn-ea"/>
              <a:cs typeface="+mn-cs"/>
            </a:rPr>
            <a:t>Egne sagsomkostninger. </a:t>
          </a:r>
          <a:endParaRPr lang="da-DK">
            <a:effectLst/>
          </a:endParaRPr>
        </a:p>
        <a:p>
          <a:r>
            <a:rPr lang="da-DK" sz="1100" b="0" i="0" baseline="0">
              <a:solidFill>
                <a:schemeClr val="dk1"/>
              </a:solidFill>
              <a:effectLst/>
              <a:latin typeface="+mn-lt"/>
              <a:ea typeface="+mn-ea"/>
              <a:cs typeface="+mn-cs"/>
            </a:rPr>
            <a:t>- Omkostninger til modpart, hvis de pålægges sikrede under en mediation, rets- eller voldgiftssag eller er godkendt af Selskabet. </a:t>
          </a:r>
          <a:endParaRPr lang="da-DK">
            <a:effectLst/>
          </a:endParaRPr>
        </a:p>
        <a:p>
          <a:r>
            <a:rPr lang="da-DK" sz="1100" b="0" i="0" baseline="0">
              <a:solidFill>
                <a:schemeClr val="dk1"/>
              </a:solidFill>
              <a:effectLst/>
              <a:latin typeface="+mn-lt"/>
              <a:ea typeface="+mn-ea"/>
              <a:cs typeface="+mn-cs"/>
            </a:rPr>
            <a:t>- Udgifter til syn og skøn, som retten har udmeldt under en retssag. </a:t>
          </a:r>
          <a:endParaRPr lang="da-DK">
            <a:effectLst/>
          </a:endParaRPr>
        </a:p>
        <a:p>
          <a:r>
            <a:rPr lang="da-DK" sz="1100" b="0" i="0" baseline="0">
              <a:solidFill>
                <a:schemeClr val="dk1"/>
              </a:solidFill>
              <a:effectLst/>
              <a:latin typeface="+mn-lt"/>
              <a:ea typeface="+mn-ea"/>
              <a:cs typeface="+mn-cs"/>
            </a:rPr>
            <a:t>- Udgifter til isoleret bevisoptagelse, som f.eks. syn og skøn i henhold til retsplejelovens, hvis udgiften på forhånd er godkendt af Selskabet, eller når resultatet af syns- og skønsrapporten giver sikrede rimelig grund til at fortsætte sagen. </a:t>
          </a:r>
          <a:endParaRPr lang="da-DK">
            <a:effectLst/>
          </a:endParaRPr>
        </a:p>
        <a:p>
          <a:r>
            <a:rPr lang="da-DK" sz="1100" b="0" i="0" baseline="0">
              <a:solidFill>
                <a:schemeClr val="dk1"/>
              </a:solidFill>
              <a:effectLst/>
              <a:latin typeface="+mn-lt"/>
              <a:ea typeface="+mn-ea"/>
              <a:cs typeface="+mn-cs"/>
            </a:rPr>
            <a:t>- Udgifter til ensidigt indhentede erklæringer, hvis Selskabet på forhånd har godkendt at disse bliver indhentet. </a:t>
          </a:r>
          <a:endParaRPr lang="da-DK">
            <a:effectLst/>
          </a:endParaRPr>
        </a:p>
        <a:p>
          <a:r>
            <a:rPr lang="da-DK" sz="1100" b="0" i="0" baseline="0">
              <a:solidFill>
                <a:schemeClr val="dk1"/>
              </a:solidFill>
              <a:effectLst/>
              <a:latin typeface="+mn-lt"/>
              <a:ea typeface="+mn-ea"/>
              <a:cs typeface="+mn-cs"/>
            </a:rPr>
            <a:t>- Andre sagsomkostninger, hvis disse på forhånd er eller ville være blevet godkendt af Selskabet. </a:t>
          </a:r>
          <a:endParaRPr lang="da-DK">
            <a:effectLst/>
          </a:endParaRPr>
        </a:p>
        <a:p>
          <a:r>
            <a:rPr lang="da-DK" sz="1100" b="1" i="0" baseline="0">
              <a:solidFill>
                <a:schemeClr val="dk1"/>
              </a:solidFill>
              <a:effectLst/>
              <a:latin typeface="+mn-lt"/>
              <a:ea typeface="+mn-ea"/>
              <a:cs typeface="+mn-cs"/>
            </a:rPr>
            <a:t>5. Hvilke omkostninger er ikke dækket </a:t>
          </a:r>
          <a:endParaRPr lang="da-DK">
            <a:effectLst/>
          </a:endParaRPr>
        </a:p>
        <a:p>
          <a:r>
            <a:rPr lang="da-DK" sz="1100" b="0" i="0" baseline="0">
              <a:solidFill>
                <a:schemeClr val="dk1"/>
              </a:solidFill>
              <a:effectLst/>
              <a:latin typeface="+mn-lt"/>
              <a:ea typeface="+mn-ea"/>
              <a:cs typeface="+mn-cs"/>
            </a:rPr>
            <a:t>Forsikringen dækker ikke: </a:t>
          </a:r>
          <a:endParaRPr lang="da-DK">
            <a:effectLst/>
          </a:endParaRPr>
        </a:p>
        <a:p>
          <a:r>
            <a:rPr lang="da-DK" sz="1100" b="0" i="0" baseline="0">
              <a:solidFill>
                <a:schemeClr val="dk1"/>
              </a:solidFill>
              <a:effectLst/>
              <a:latin typeface="+mn-lt"/>
              <a:ea typeface="+mn-ea"/>
              <a:cs typeface="+mn-cs"/>
            </a:rPr>
            <a:t>- Omkostninger, som ikke er afholdt med rimelig grund, f.eks. fordi de ikke står i et rimeligt forhold til sagens værdi, eller fordi sikrede ikke skønnes at have rimelig grund til at føre sagen. </a:t>
          </a:r>
          <a:endParaRPr lang="da-DK">
            <a:effectLst/>
          </a:endParaRPr>
        </a:p>
        <a:p>
          <a:r>
            <a:rPr lang="da-DK" sz="1100" b="0" i="0" baseline="0">
              <a:solidFill>
                <a:schemeClr val="dk1"/>
              </a:solidFill>
              <a:effectLst/>
              <a:latin typeface="+mn-lt"/>
              <a:ea typeface="+mn-ea"/>
              <a:cs typeface="+mn-cs"/>
            </a:rPr>
            <a:t>- Sikredes rejse- og opholdsomkostninger samt tabt indkomst. </a:t>
          </a:r>
          <a:endParaRPr lang="da-DK">
            <a:effectLst/>
          </a:endParaRPr>
        </a:p>
        <a:p>
          <a:r>
            <a:rPr lang="da-DK" sz="1100" b="0" i="0" baseline="0">
              <a:solidFill>
                <a:schemeClr val="dk1"/>
              </a:solidFill>
              <a:effectLst/>
              <a:latin typeface="+mn-lt"/>
              <a:ea typeface="+mn-ea"/>
              <a:cs typeface="+mn-cs"/>
            </a:rPr>
            <a:t>- Advokatomkostninger til rejser uden for Danmark. </a:t>
          </a:r>
          <a:endParaRPr lang="da-DK">
            <a:effectLst/>
          </a:endParaRPr>
        </a:p>
        <a:p>
          <a:r>
            <a:rPr lang="da-DK" sz="1100" b="0" i="0" baseline="0">
              <a:solidFill>
                <a:schemeClr val="dk1"/>
              </a:solidFill>
              <a:effectLst/>
              <a:latin typeface="+mn-lt"/>
              <a:ea typeface="+mn-ea"/>
              <a:cs typeface="+mn-cs"/>
            </a:rPr>
            <a:t>- Omkostninger til responsa om gældende ret. </a:t>
          </a:r>
          <a:endParaRPr lang="da-DK">
            <a:effectLst/>
          </a:endParaRPr>
        </a:p>
        <a:p>
          <a:r>
            <a:rPr lang="da-DK" sz="1100" b="0" i="0" baseline="0">
              <a:solidFill>
                <a:schemeClr val="dk1"/>
              </a:solidFill>
              <a:effectLst/>
              <a:latin typeface="+mn-lt"/>
              <a:ea typeface="+mn-ea"/>
              <a:cs typeface="+mn-cs"/>
            </a:rPr>
            <a:t>- Omkostninger til oversættelse. </a:t>
          </a:r>
          <a:endParaRPr lang="da-DK">
            <a:effectLst/>
          </a:endParaRPr>
        </a:p>
        <a:p>
          <a:r>
            <a:rPr lang="da-DK" sz="1100" b="0" i="0" baseline="0">
              <a:solidFill>
                <a:schemeClr val="dk1"/>
              </a:solidFill>
              <a:effectLst/>
              <a:latin typeface="+mn-lt"/>
              <a:ea typeface="+mn-ea"/>
              <a:cs typeface="+mn-cs"/>
            </a:rPr>
            <a:t>- Omkostninger til opfyldelse af dom, voldgiftsafgørelse eller forlig. </a:t>
          </a:r>
          <a:endParaRPr lang="da-DK">
            <a:effectLst/>
          </a:endParaRPr>
        </a:p>
        <a:p>
          <a:r>
            <a:rPr lang="da-DK" sz="1100" b="0" i="0" baseline="0">
              <a:solidFill>
                <a:schemeClr val="dk1"/>
              </a:solidFill>
              <a:effectLst/>
              <a:latin typeface="+mn-lt"/>
              <a:ea typeface="+mn-ea"/>
              <a:cs typeface="+mn-cs"/>
            </a:rPr>
            <a:t>- Omkostninger i forbindelse med tvangsfuldbyrdelse, arrest, fogedforbud, herunder sikkerhedsstillelse, medmindre disse er afholdt efter aftale med Selskabet. </a:t>
          </a:r>
          <a:endParaRPr lang="da-DK">
            <a:effectLst/>
          </a:endParaRPr>
        </a:p>
        <a:p>
          <a:r>
            <a:rPr lang="da-DK" sz="1100" b="0" i="0" baseline="0">
              <a:solidFill>
                <a:schemeClr val="dk1"/>
              </a:solidFill>
              <a:effectLst/>
              <a:latin typeface="+mn-lt"/>
              <a:ea typeface="+mn-ea"/>
              <a:cs typeface="+mn-cs"/>
            </a:rPr>
            <a:t>- Hvis sikrede eller den advokat, sikrede har valgt, ikke giver møde i retten, ikke fremskaffer begæret bevismateriale, eller på anden måde handler urimeligt, vanskeliggør eller forsinker sagens rette afgørelse og gennemførelse, hæfter Selskabet kun i det omfang, det kan godtgøres, at det har været uden indflydelse på sagens omkostninger. </a:t>
          </a:r>
          <a:endParaRPr lang="da-DK">
            <a:effectLst/>
          </a:endParaRPr>
        </a:p>
        <a:p>
          <a:r>
            <a:rPr lang="da-DK" sz="1100" b="0" i="0" baseline="0">
              <a:solidFill>
                <a:schemeClr val="dk1"/>
              </a:solidFill>
              <a:effectLst/>
              <a:latin typeface="+mn-lt"/>
              <a:ea typeface="+mn-ea"/>
              <a:cs typeface="+mn-cs"/>
            </a:rPr>
            <a:t>Erhverv Retshjælpsdækning </a:t>
          </a:r>
          <a:endParaRPr lang="da-DK">
            <a:effectLst/>
          </a:endParaRPr>
        </a:p>
        <a:p>
          <a:r>
            <a:rPr lang="da-DK" sz="1100" b="0" i="0" baseline="0">
              <a:solidFill>
                <a:schemeClr val="dk1"/>
              </a:solidFill>
              <a:effectLst/>
              <a:latin typeface="+mn-lt"/>
              <a:ea typeface="+mn-ea"/>
              <a:cs typeface="+mn-cs"/>
            </a:rPr>
            <a:t>3 </a:t>
          </a:r>
          <a:endParaRPr lang="da-DK">
            <a:effectLst/>
          </a:endParaRPr>
        </a:p>
        <a:p>
          <a:r>
            <a:rPr lang="da-DK" sz="1100" b="1" i="0" baseline="0">
              <a:solidFill>
                <a:schemeClr val="dk1"/>
              </a:solidFill>
              <a:effectLst/>
              <a:latin typeface="+mn-lt"/>
              <a:ea typeface="+mn-ea"/>
              <a:cs typeface="+mn-cs"/>
            </a:rPr>
            <a:t>6. Erstatning og selvrisiko </a:t>
          </a:r>
          <a:endParaRPr lang="da-DK">
            <a:effectLst/>
          </a:endParaRPr>
        </a:p>
        <a:p>
          <a:r>
            <a:rPr lang="da-DK" sz="1100" b="0" i="0" baseline="0">
              <a:solidFill>
                <a:schemeClr val="dk1"/>
              </a:solidFill>
              <a:effectLst/>
              <a:latin typeface="+mn-lt"/>
              <a:ea typeface="+mn-ea"/>
              <a:cs typeface="+mn-cs"/>
            </a:rPr>
            <a:t>Erstatning ydes med fradrag af omkostninger, der betales af modparten. </a:t>
          </a:r>
          <a:endParaRPr lang="da-DK">
            <a:effectLst/>
          </a:endParaRPr>
        </a:p>
        <a:p>
          <a:r>
            <a:rPr lang="da-DK" sz="1100" b="0" i="0" baseline="0">
              <a:solidFill>
                <a:schemeClr val="dk1"/>
              </a:solidFill>
              <a:effectLst/>
              <a:latin typeface="+mn-lt"/>
              <a:ea typeface="+mn-ea"/>
              <a:cs typeface="+mn-cs"/>
            </a:rPr>
            <a:t>Sikrede eller dennes advokat skal søge tilkendte omkostninger indkrævet hos modparten. Er sådanne omkostninger ikke betalt, dækker Selskabet disse omkostninger med fradrag af eventuel selvrisiko, og Selskabet indtræder i sikredes ret mod </a:t>
          </a:r>
          <a:endParaRPr lang="da-DK">
            <a:effectLst/>
          </a:endParaRPr>
        </a:p>
        <a:p>
          <a:r>
            <a:rPr lang="da-DK" sz="1100" b="0" i="0" baseline="0">
              <a:solidFill>
                <a:schemeClr val="dk1"/>
              </a:solidFill>
              <a:effectLst/>
              <a:latin typeface="+mn-lt"/>
              <a:ea typeface="+mn-ea"/>
              <a:cs typeface="+mn-cs"/>
            </a:rPr>
            <a:t>transporterklæring. </a:t>
          </a:r>
          <a:endParaRPr lang="da-DK">
            <a:effectLst/>
          </a:endParaRPr>
        </a:p>
        <a:p>
          <a:r>
            <a:rPr lang="da-DK" sz="1100" b="0" i="0" baseline="0">
              <a:solidFill>
                <a:schemeClr val="dk1"/>
              </a:solidFill>
              <a:effectLst/>
              <a:latin typeface="+mn-lt"/>
              <a:ea typeface="+mn-ea"/>
              <a:cs typeface="+mn-cs"/>
            </a:rPr>
            <a:t>Selskabets erstatningspligt er begrænset til 150.000 kr. (indeksreguleres ikke) for én forsikringsbegivenhed med mindre andet fremgår af policen. </a:t>
          </a:r>
          <a:endParaRPr lang="da-DK">
            <a:effectLst/>
          </a:endParaRPr>
        </a:p>
        <a:p>
          <a:r>
            <a:rPr lang="da-DK" sz="1100" b="0" i="0" baseline="0">
              <a:solidFill>
                <a:schemeClr val="dk1"/>
              </a:solidFill>
              <a:effectLst/>
              <a:latin typeface="+mn-lt"/>
              <a:ea typeface="+mn-ea"/>
              <a:cs typeface="+mn-cs"/>
            </a:rPr>
            <a:t>Der gælder en selvrisiko 10% af omkostningerne minimum 5.000 kr. (indeksreguleres ikke) pr. instans herunder mediation. Den samlede erstatningsydelse kan inden for et forsikringsår ikke overstige 500.000 kr. uanset antallet af forsikringsbegivenheder. </a:t>
          </a:r>
          <a:endParaRPr lang="da-DK">
            <a:effectLst/>
          </a:endParaRPr>
        </a:p>
        <a:p>
          <a:r>
            <a:rPr lang="da-DK" sz="1100" b="0" i="0" baseline="0">
              <a:solidFill>
                <a:schemeClr val="dk1"/>
              </a:solidFill>
              <a:effectLst/>
              <a:latin typeface="+mn-lt"/>
              <a:ea typeface="+mn-ea"/>
              <a:cs typeface="+mn-cs"/>
            </a:rPr>
            <a:t>Hvis sagen appelleres, gælder maksimum på 150.000 kr. for den samlede behandling med mindre andet fremgår af policen. </a:t>
          </a:r>
          <a:endParaRPr lang="da-DK">
            <a:effectLst/>
          </a:endParaRPr>
        </a:p>
        <a:p>
          <a:r>
            <a:rPr lang="da-DK" sz="1100" b="0" i="0" baseline="0">
              <a:solidFill>
                <a:schemeClr val="dk1"/>
              </a:solidFill>
              <a:effectLst/>
              <a:latin typeface="+mn-lt"/>
              <a:ea typeface="+mn-ea"/>
              <a:cs typeface="+mn-cs"/>
            </a:rPr>
            <a:t>Der afregnes særskilt efter hver instans, og selvrisikoen fradrages over for advokaten. </a:t>
          </a:r>
          <a:endParaRPr lang="da-DK">
            <a:effectLst/>
          </a:endParaRPr>
        </a:p>
        <a:p>
          <a:r>
            <a:rPr lang="da-DK" sz="1100" b="0" i="0" baseline="0">
              <a:solidFill>
                <a:schemeClr val="dk1"/>
              </a:solidFill>
              <a:effectLst/>
              <a:latin typeface="+mn-lt"/>
              <a:ea typeface="+mn-ea"/>
              <a:cs typeface="+mn-cs"/>
            </a:rPr>
            <a:t>Har tvistens afgørelse virkning for andre end de implicerede parter, fordeles omkostningerne ligeligt på alle parter og retligt interesserede (forsikrede såvel som ikke forsikrede). </a:t>
          </a:r>
          <a:endParaRPr lang="da-DK">
            <a:effectLst/>
          </a:endParaRPr>
        </a:p>
        <a:p>
          <a:r>
            <a:rPr lang="da-DK" sz="1100" b="0" i="0" baseline="0">
              <a:solidFill>
                <a:schemeClr val="dk1"/>
              </a:solidFill>
              <a:effectLst/>
              <a:latin typeface="+mn-lt"/>
              <a:ea typeface="+mn-ea"/>
              <a:cs typeface="+mn-cs"/>
            </a:rPr>
            <a:t>En tvist, hvor flere, der er sikret ved samme police, står på samme side, betragtes som én forsikringsbegivenhed. </a:t>
          </a:r>
          <a:endParaRPr lang="da-DK">
            <a:effectLst/>
          </a:endParaRPr>
        </a:p>
        <a:p>
          <a:r>
            <a:rPr lang="da-DK" sz="1100" b="0" i="0" baseline="0">
              <a:solidFill>
                <a:schemeClr val="dk1"/>
              </a:solidFill>
              <a:effectLst/>
              <a:latin typeface="+mn-lt"/>
              <a:ea typeface="+mn-ea"/>
              <a:cs typeface="+mn-cs"/>
            </a:rPr>
            <a:t>En tvist mellem sikrede og flere modparter, hvis påstande støttes på væsentligt samme faktiske kendsgerninger, betragtes også som én forsikringsbegivenhed. </a:t>
          </a:r>
          <a:endParaRPr lang="da-DK">
            <a:effectLst/>
          </a:endParaRPr>
        </a:p>
        <a:p>
          <a:r>
            <a:rPr lang="da-DK" sz="1100" b="0" i="0" baseline="0">
              <a:solidFill>
                <a:schemeClr val="dk1"/>
              </a:solidFill>
              <a:effectLst/>
              <a:latin typeface="+mn-lt"/>
              <a:ea typeface="+mn-ea"/>
              <a:cs typeface="+mn-cs"/>
            </a:rPr>
            <a:t>A conto erstatning betales for faktiske udgifter, når disse er afholdt. </a:t>
          </a:r>
          <a:endParaRPr lang="da-DK">
            <a:effectLst/>
          </a:endParaRPr>
        </a:p>
        <a:p>
          <a:r>
            <a:rPr lang="da-DK" sz="1100" b="0" i="0" baseline="0">
              <a:solidFill>
                <a:schemeClr val="dk1"/>
              </a:solidFill>
              <a:effectLst/>
              <a:latin typeface="+mn-lt"/>
              <a:ea typeface="+mn-ea"/>
              <a:cs typeface="+mn-cs"/>
            </a:rPr>
            <a:t>Advokatsalærer betales - medmindre andet er aftalt mellem advokaten og Selskabet, når der er afsagt dom, selvom dommen bliver anket. </a:t>
          </a:r>
          <a:endParaRPr lang="da-DK">
            <a:effectLst/>
          </a:endParaRPr>
        </a:p>
        <a:p>
          <a:r>
            <a:rPr lang="da-DK" sz="1100" b="0" i="0" baseline="0">
              <a:solidFill>
                <a:schemeClr val="dk1"/>
              </a:solidFill>
              <a:effectLst/>
              <a:latin typeface="+mn-lt"/>
              <a:ea typeface="+mn-ea"/>
              <a:cs typeface="+mn-cs"/>
            </a:rPr>
            <a:t>Merværdiafgift og tilsvarende afgifter i udlandet bæres endeligt af sikrede i det omfang, sikrede kan fratrække beløbet til afgiften i momsregnskabet. </a:t>
          </a:r>
          <a:endParaRPr lang="da-DK">
            <a:effectLst/>
          </a:endParaRPr>
        </a:p>
        <a:p>
          <a:r>
            <a:rPr lang="da-DK" sz="1100" b="1" i="0" baseline="0">
              <a:solidFill>
                <a:schemeClr val="dk1"/>
              </a:solidFill>
              <a:effectLst/>
              <a:latin typeface="+mn-lt"/>
              <a:ea typeface="+mn-ea"/>
              <a:cs typeface="+mn-cs"/>
            </a:rPr>
            <a:t>7. Fordeling af omkostninger </a:t>
          </a:r>
          <a:endParaRPr lang="da-DK">
            <a:effectLst/>
          </a:endParaRPr>
        </a:p>
        <a:p>
          <a:r>
            <a:rPr lang="da-DK" sz="1100" b="0" i="0" baseline="0">
              <a:solidFill>
                <a:schemeClr val="dk1"/>
              </a:solidFill>
              <a:effectLst/>
              <a:latin typeface="+mn-lt"/>
              <a:ea typeface="+mn-ea"/>
              <a:cs typeface="+mn-cs"/>
            </a:rPr>
            <a:t>Sikrede skal give retten alle oplysninger, der er nødvendige for at denne kan tage stilling til spørgsmålet om tilkendelse af omkostninger hos modparten. </a:t>
          </a:r>
          <a:endParaRPr lang="da-DK">
            <a:effectLst/>
          </a:endParaRPr>
        </a:p>
        <a:p>
          <a:r>
            <a:rPr lang="da-DK" sz="1100" b="0" i="0" baseline="0">
              <a:solidFill>
                <a:schemeClr val="dk1"/>
              </a:solidFill>
              <a:effectLst/>
              <a:latin typeface="+mn-lt"/>
              <a:ea typeface="+mn-ea"/>
              <a:cs typeface="+mn-cs"/>
            </a:rPr>
            <a:t>Ved et forlig, uanset om det bliver indgået inden- eller udenretligt, skal fordelingen af sagens omkostninger godkendes af Selskabet eller afgøres af retten, før der bliver indgået en bindende aftale. </a:t>
          </a:r>
          <a:endParaRPr lang="da-DK">
            <a:effectLst/>
          </a:endParaRPr>
        </a:p>
        <a:p>
          <a:r>
            <a:rPr lang="da-DK" sz="1100" b="0" i="0" baseline="0">
              <a:solidFill>
                <a:schemeClr val="dk1"/>
              </a:solidFill>
              <a:effectLst/>
              <a:latin typeface="+mn-lt"/>
              <a:ea typeface="+mn-ea"/>
              <a:cs typeface="+mn-cs"/>
            </a:rPr>
            <a:t>Hvis retten træffer afgørelse om fordeling af sagens omkostninger, skal advokaten sikre, at </a:t>
          </a:r>
          <a:endParaRPr lang="da-DK">
            <a:effectLst/>
          </a:endParaRPr>
        </a:p>
        <a:p>
          <a:r>
            <a:rPr lang="da-DK" sz="1100" b="0" i="0" baseline="0">
              <a:solidFill>
                <a:schemeClr val="dk1"/>
              </a:solidFill>
              <a:effectLst/>
              <a:latin typeface="+mn-lt"/>
              <a:ea typeface="+mn-ea"/>
              <a:cs typeface="+mn-cs"/>
            </a:rPr>
            <a:t>rettens afgørelse kan kæres i henhold til gældende ret, og at Selskabet får mulighed for at begære afgørelsen kæret. </a:t>
          </a:r>
          <a:endParaRPr lang="da-DK">
            <a:effectLst/>
          </a:endParaRPr>
        </a:p>
        <a:p>
          <a:r>
            <a:rPr lang="da-DK" sz="1100" b="0" i="0" baseline="0">
              <a:solidFill>
                <a:schemeClr val="dk1"/>
              </a:solidFill>
              <a:effectLst/>
              <a:latin typeface="+mn-lt"/>
              <a:ea typeface="+mn-ea"/>
              <a:cs typeface="+mn-cs"/>
            </a:rPr>
            <a:t>Hvis advokaten forsømmer at overholde dette, hæfter Selskabet kun i det omfang, det godtgøres, at forsømmelsen har været uden indflydelse på sagens endelige omkostningsfordeling. </a:t>
          </a:r>
          <a:endParaRPr lang="da-DK">
            <a:effectLst/>
          </a:endParaRPr>
        </a:p>
        <a:p>
          <a:r>
            <a:rPr lang="da-DK" sz="1100" b="0" i="0" baseline="0">
              <a:solidFill>
                <a:schemeClr val="dk1"/>
              </a:solidFill>
              <a:effectLst/>
              <a:latin typeface="+mn-lt"/>
              <a:ea typeface="+mn-ea"/>
              <a:cs typeface="+mn-cs"/>
            </a:rPr>
            <a:t>Ved voldgift kræver Selskabet, at omkostningerne fordeles i overensstemmelse med principperne i retsplejeloven, uanset hvor i Danmark voldgiftssagen føres. </a:t>
          </a:r>
          <a:endParaRPr lang="da-DK">
            <a:effectLst/>
          </a:endParaRPr>
        </a:p>
        <a:p>
          <a:r>
            <a:rPr lang="da-DK" sz="1100" b="0" i="0" baseline="0">
              <a:solidFill>
                <a:schemeClr val="dk1"/>
              </a:solidFill>
              <a:effectLst/>
              <a:latin typeface="+mn-lt"/>
              <a:ea typeface="+mn-ea"/>
              <a:cs typeface="+mn-cs"/>
            </a:rPr>
            <a:t>Hvis der bliver indgået et forlig om betaling af hovedstol, renter og tilkendte omkostninger mod en saldokvittering, skal der ske en forholdsmæssig fordeling af forligsbeløbet mellem på den ene side hovedstol og renter og på den anden side tilkendte omkostninger. </a:t>
          </a:r>
          <a:endParaRPr lang="da-DK">
            <a:effectLst/>
          </a:endParaRPr>
        </a:p>
        <a:p>
          <a:r>
            <a:rPr lang="da-DK" sz="1100" b="1" i="0" baseline="0">
              <a:solidFill>
                <a:schemeClr val="dk1"/>
              </a:solidFill>
              <a:effectLst/>
              <a:latin typeface="+mn-lt"/>
              <a:ea typeface="+mn-ea"/>
              <a:cs typeface="+mn-cs"/>
            </a:rPr>
            <a:t>8. Forsikringstid </a:t>
          </a:r>
          <a:endParaRPr lang="da-DK">
            <a:effectLst/>
          </a:endParaRPr>
        </a:p>
        <a:p>
          <a:r>
            <a:rPr lang="da-DK" sz="1100" b="0" i="0" baseline="0">
              <a:solidFill>
                <a:schemeClr val="dk1"/>
              </a:solidFill>
              <a:effectLst/>
              <a:latin typeface="+mn-lt"/>
              <a:ea typeface="+mn-ea"/>
              <a:cs typeface="+mn-cs"/>
            </a:rPr>
            <a:t>Dækningen omfatter kun omkostninger ved tvister, hvis søgsmålsgrunden er opstået i forsikringstiden. </a:t>
          </a:r>
          <a:endParaRPr lang="da-DK">
            <a:effectLst/>
          </a:endParaRPr>
        </a:p>
        <a:p>
          <a:r>
            <a:rPr lang="da-DK" sz="1100" b="0" i="0" baseline="0">
              <a:solidFill>
                <a:schemeClr val="dk1"/>
              </a:solidFill>
              <a:effectLst/>
              <a:latin typeface="+mn-lt"/>
              <a:ea typeface="+mn-ea"/>
              <a:cs typeface="+mn-cs"/>
            </a:rPr>
            <a:t>Det er en betingelse, at anmeldelse skal være modtaget senest 6 måneder efter retshjælps-dækningens ophør. </a:t>
          </a:r>
          <a:endParaRPr lang="da-DK">
            <a:effectLst/>
          </a:endParaRPr>
        </a:p>
        <a:p>
          <a:r>
            <a:rPr lang="da-DK" sz="1100" b="1" i="0" baseline="0">
              <a:solidFill>
                <a:schemeClr val="dk1"/>
              </a:solidFill>
              <a:effectLst/>
              <a:latin typeface="+mn-lt"/>
              <a:ea typeface="+mn-ea"/>
              <a:cs typeface="+mn-cs"/>
            </a:rPr>
            <a:t>9. Valg af advokat </a:t>
          </a:r>
          <a:endParaRPr lang="da-DK">
            <a:effectLst/>
          </a:endParaRPr>
        </a:p>
        <a:p>
          <a:r>
            <a:rPr lang="da-DK" sz="1100" b="0" i="0" baseline="0">
              <a:solidFill>
                <a:schemeClr val="dk1"/>
              </a:solidFill>
              <a:effectLst/>
              <a:latin typeface="+mn-lt"/>
              <a:ea typeface="+mn-ea"/>
              <a:cs typeface="+mn-cs"/>
            </a:rPr>
            <a:t>Det er en betingelse, at sikrede har søgt bistand hos en advokat, der har påtaget sig sagen. Sikrede vælger sin advokat blandt bestallingshavende advokater. </a:t>
          </a:r>
          <a:endParaRPr lang="da-DK">
            <a:effectLst/>
          </a:endParaRPr>
        </a:p>
        <a:p>
          <a:r>
            <a:rPr lang="da-DK" sz="1100" b="0" i="0" baseline="0">
              <a:solidFill>
                <a:schemeClr val="dk1"/>
              </a:solidFill>
              <a:effectLst/>
              <a:latin typeface="+mn-lt"/>
              <a:ea typeface="+mn-ea"/>
              <a:cs typeface="+mn-cs"/>
            </a:rPr>
            <a:t>I det omfang Selskabets og sikredes interesser i tvisten er sammenfaldende, er det overladt til Selskabet at vælge en advokat. </a:t>
          </a:r>
          <a:endParaRPr lang="da-DK">
            <a:effectLst/>
          </a:endParaRPr>
        </a:p>
        <a:p>
          <a:r>
            <a:rPr lang="da-DK" sz="1100" b="0" i="0" baseline="0">
              <a:solidFill>
                <a:schemeClr val="dk1"/>
              </a:solidFill>
              <a:effectLst/>
              <a:latin typeface="+mn-lt"/>
              <a:ea typeface="+mn-ea"/>
              <a:cs typeface="+mn-cs"/>
            </a:rPr>
            <a:t>Valg af udenlandsk advokat må kun ske efter aftale med Selskabet. Erhverv Retshjælpsdækning </a:t>
          </a:r>
          <a:endParaRPr lang="da-DK">
            <a:effectLst/>
          </a:endParaRPr>
        </a:p>
        <a:p>
          <a:r>
            <a:rPr lang="da-DK" sz="1100" b="0" i="0" baseline="0">
              <a:solidFill>
                <a:schemeClr val="dk1"/>
              </a:solidFill>
              <a:effectLst/>
              <a:latin typeface="+mn-lt"/>
              <a:ea typeface="+mn-ea"/>
              <a:cs typeface="+mn-cs"/>
            </a:rPr>
            <a:t>4 </a:t>
          </a:r>
          <a:endParaRPr lang="da-DK">
            <a:effectLst/>
          </a:endParaRPr>
        </a:p>
        <a:p>
          <a:r>
            <a:rPr lang="da-DK" sz="1100" b="0" i="0" baseline="0">
              <a:solidFill>
                <a:schemeClr val="dk1"/>
              </a:solidFill>
              <a:effectLst/>
              <a:latin typeface="+mn-lt"/>
              <a:ea typeface="+mn-ea"/>
              <a:cs typeface="+mn-cs"/>
            </a:rPr>
            <a:t>Når Selskabet har givet tilsagn om retshjælp, skal advokaten afstå fra at gøre salærkrav mv. gældende hos sikrede. Sker dette ikke, er der ikke dækning. </a:t>
          </a:r>
          <a:endParaRPr lang="da-DK">
            <a:effectLst/>
          </a:endParaRPr>
        </a:p>
        <a:p>
          <a:r>
            <a:rPr lang="da-DK" sz="1100" b="0" i="0" baseline="0">
              <a:solidFill>
                <a:schemeClr val="dk1"/>
              </a:solidFill>
              <a:effectLst/>
              <a:latin typeface="+mn-lt"/>
              <a:ea typeface="+mn-ea"/>
              <a:cs typeface="+mn-cs"/>
            </a:rPr>
            <a:t>Advokaten kan dog kræve selvrisikobeløb og eventuelle beløb ud over dækningens omfang betalt af sikrede. </a:t>
          </a:r>
          <a:endParaRPr lang="da-DK">
            <a:effectLst/>
          </a:endParaRPr>
        </a:p>
        <a:p>
          <a:r>
            <a:rPr lang="da-DK" sz="1100" b="0" i="0" baseline="0">
              <a:solidFill>
                <a:schemeClr val="dk1"/>
              </a:solidFill>
              <a:effectLst/>
              <a:latin typeface="+mn-lt"/>
              <a:ea typeface="+mn-ea"/>
              <a:cs typeface="+mn-cs"/>
            </a:rPr>
            <a:t>Advokaten har direkte krav mod Selskabet på forsikringsydelsen og kan ikke indgå aftale om sit salær med sikrede, som har bindende virkning for Selskabet. </a:t>
          </a:r>
          <a:endParaRPr lang="da-DK">
            <a:effectLst/>
          </a:endParaRPr>
        </a:p>
        <a:p>
          <a:r>
            <a:rPr lang="da-DK" sz="1100" b="0" i="0" baseline="0">
              <a:solidFill>
                <a:schemeClr val="dk1"/>
              </a:solidFill>
              <a:effectLst/>
              <a:latin typeface="+mn-lt"/>
              <a:ea typeface="+mn-ea"/>
              <a:cs typeface="+mn-cs"/>
            </a:rPr>
            <a:t>Grundlaget for salærafregningen vil være bestemmelsen i Retsplejeloven. Ifølge denne må en advokat ikke kræve højere vederlag for sit arbejde, end hvad der kan anses for rimeligt. </a:t>
          </a:r>
          <a:endParaRPr lang="da-DK">
            <a:effectLst/>
          </a:endParaRPr>
        </a:p>
        <a:p>
          <a:r>
            <a:rPr lang="da-DK" sz="1100" b="0" i="0" baseline="0">
              <a:solidFill>
                <a:schemeClr val="dk1"/>
              </a:solidFill>
              <a:effectLst/>
              <a:latin typeface="+mn-lt"/>
              <a:ea typeface="+mn-ea"/>
              <a:cs typeface="+mn-cs"/>
            </a:rPr>
            <a:t>En advokat kan ikke uden Selskabets samtykke føre en sag, hvis han har økonomisk interesse i den sikredes virksomhed. </a:t>
          </a:r>
          <a:endParaRPr lang="da-DK">
            <a:effectLst/>
          </a:endParaRPr>
        </a:p>
        <a:p>
          <a:r>
            <a:rPr lang="da-DK" sz="1100" b="0" i="0" baseline="0">
              <a:solidFill>
                <a:schemeClr val="dk1"/>
              </a:solidFill>
              <a:effectLst/>
              <a:latin typeface="+mn-lt"/>
              <a:ea typeface="+mn-ea"/>
              <a:cs typeface="+mn-cs"/>
            </a:rPr>
            <a:t>En advokat kan ikke føre sin egen sag. </a:t>
          </a:r>
          <a:endParaRPr lang="da-DK">
            <a:effectLst/>
          </a:endParaRPr>
        </a:p>
        <a:p>
          <a:r>
            <a:rPr lang="da-DK" sz="1100" b="1" i="0" baseline="0">
              <a:solidFill>
                <a:schemeClr val="dk1"/>
              </a:solidFill>
              <a:effectLst/>
              <a:latin typeface="+mn-lt"/>
              <a:ea typeface="+mn-ea"/>
              <a:cs typeface="+mn-cs"/>
            </a:rPr>
            <a:t>10. Anmeldelse til Selskabet </a:t>
          </a:r>
          <a:endParaRPr lang="da-DK">
            <a:effectLst/>
          </a:endParaRPr>
        </a:p>
        <a:p>
          <a:r>
            <a:rPr lang="da-DK" sz="1100" b="0" i="0" baseline="0">
              <a:solidFill>
                <a:schemeClr val="dk1"/>
              </a:solidFill>
              <a:effectLst/>
              <a:latin typeface="+mn-lt"/>
              <a:ea typeface="+mn-ea"/>
              <a:cs typeface="+mn-cs"/>
            </a:rPr>
            <a:t>Anmeldelse til Selskabet foretages af advokaten og skal så vidt muligt indeholde: </a:t>
          </a:r>
          <a:endParaRPr lang="da-DK">
            <a:effectLst/>
          </a:endParaRPr>
        </a:p>
        <a:p>
          <a:r>
            <a:rPr lang="da-DK" sz="1100" b="0" i="0" baseline="0">
              <a:solidFill>
                <a:schemeClr val="dk1"/>
              </a:solidFill>
              <a:effectLst/>
              <a:latin typeface="+mn-lt"/>
              <a:ea typeface="+mn-ea"/>
              <a:cs typeface="+mn-cs"/>
            </a:rPr>
            <a:t>- Angivelse af modparten. </a:t>
          </a:r>
          <a:endParaRPr lang="da-DK">
            <a:effectLst/>
          </a:endParaRPr>
        </a:p>
        <a:p>
          <a:r>
            <a:rPr lang="da-DK" sz="1100" b="0" i="0" baseline="0">
              <a:solidFill>
                <a:schemeClr val="dk1"/>
              </a:solidFill>
              <a:effectLst/>
              <a:latin typeface="+mn-lt"/>
              <a:ea typeface="+mn-ea"/>
              <a:cs typeface="+mn-cs"/>
            </a:rPr>
            <a:t>- Påstand (eventuelt også modpartens påstand). </a:t>
          </a:r>
          <a:endParaRPr lang="da-DK">
            <a:effectLst/>
          </a:endParaRPr>
        </a:p>
        <a:p>
          <a:r>
            <a:rPr lang="da-DK" sz="1100" b="0" i="0" baseline="0">
              <a:solidFill>
                <a:schemeClr val="dk1"/>
              </a:solidFill>
              <a:effectLst/>
              <a:latin typeface="+mn-lt"/>
              <a:ea typeface="+mn-ea"/>
              <a:cs typeface="+mn-cs"/>
            </a:rPr>
            <a:t>- Kort sagsfremstilling med angivelse af de anbringender, påstanden støttes på. </a:t>
          </a:r>
          <a:endParaRPr lang="da-DK">
            <a:effectLst/>
          </a:endParaRPr>
        </a:p>
        <a:p>
          <a:r>
            <a:rPr lang="da-DK" sz="1100" b="0" i="0" baseline="0">
              <a:solidFill>
                <a:schemeClr val="dk1"/>
              </a:solidFill>
              <a:effectLst/>
              <a:latin typeface="+mn-lt"/>
              <a:ea typeface="+mn-ea"/>
              <a:cs typeface="+mn-cs"/>
            </a:rPr>
            <a:t>- Selskabet kan endvidere, hvis det er nødvendigt af hensyn til sagens belysning, forlange Dokumenter og bevisligheder forelagt. Selskabet kan desuden forlange en juridisk begrundelse for påstanden. </a:t>
          </a:r>
          <a:endParaRPr lang="da-DK">
            <a:effectLst/>
          </a:endParaRPr>
        </a:p>
        <a:p>
          <a:r>
            <a:rPr lang="da-DK" sz="1100" b="0" i="0" baseline="0">
              <a:solidFill>
                <a:schemeClr val="dk1"/>
              </a:solidFill>
              <a:effectLst/>
              <a:latin typeface="+mn-lt"/>
              <a:ea typeface="+mn-ea"/>
              <a:cs typeface="+mn-cs"/>
            </a:rPr>
            <a:t>- Oplysning om, hvilke processkridt af udgiftskrævende art, der planlægges eller undtagelsesvis måtte være indledt. </a:t>
          </a:r>
          <a:endParaRPr lang="da-DK">
            <a:effectLst/>
          </a:endParaRPr>
        </a:p>
        <a:p>
          <a:r>
            <a:rPr lang="da-DK" sz="1100" b="0" i="0" baseline="0">
              <a:solidFill>
                <a:schemeClr val="dk1"/>
              </a:solidFill>
              <a:effectLst/>
              <a:latin typeface="+mn-lt"/>
              <a:ea typeface="+mn-ea"/>
              <a:cs typeface="+mn-cs"/>
            </a:rPr>
            <a:t>- Mens sagen står på, skal advokaten holde selskabet underrettet om processkridt, der har væsentlig omkostningsmæssig betydning. </a:t>
          </a:r>
          <a:endParaRPr lang="da-DK">
            <a:effectLst/>
          </a:endParaRPr>
        </a:p>
        <a:p>
          <a:r>
            <a:rPr lang="da-DK" sz="1100" b="1" i="0" baseline="0">
              <a:solidFill>
                <a:schemeClr val="dk1"/>
              </a:solidFill>
              <a:effectLst/>
              <a:latin typeface="+mn-lt"/>
              <a:ea typeface="+mn-ea"/>
              <a:cs typeface="+mn-cs"/>
            </a:rPr>
            <a:t>11. Fælles betingelser </a:t>
          </a:r>
          <a:endParaRPr lang="da-DK">
            <a:effectLst/>
          </a:endParaRPr>
        </a:p>
        <a:p>
          <a:r>
            <a:rPr lang="da-DK" sz="1100" b="1" i="0" baseline="0">
              <a:solidFill>
                <a:schemeClr val="dk1"/>
              </a:solidFill>
              <a:effectLst/>
              <a:latin typeface="+mn-lt"/>
              <a:ea typeface="+mn-ea"/>
              <a:cs typeface="+mn-cs"/>
            </a:rPr>
            <a:t>11.1. Generelle undtagelser </a:t>
          </a:r>
          <a:endParaRPr lang="da-DK">
            <a:effectLst/>
          </a:endParaRPr>
        </a:p>
        <a:p>
          <a:r>
            <a:rPr lang="da-DK" sz="1100" b="0" i="0" baseline="0">
              <a:solidFill>
                <a:schemeClr val="dk1"/>
              </a:solidFill>
              <a:effectLst/>
              <a:latin typeface="+mn-lt"/>
              <a:ea typeface="+mn-ea"/>
              <a:cs typeface="+mn-cs"/>
            </a:rPr>
            <a:t>Forsikringen dækker ikke skader, der opstår som følge direkte eller indirekte følge af: </a:t>
          </a:r>
          <a:endParaRPr lang="da-DK">
            <a:effectLst/>
          </a:endParaRPr>
        </a:p>
        <a:p>
          <a:r>
            <a:rPr lang="da-DK" sz="1100" b="0" i="0" baseline="0">
              <a:solidFill>
                <a:schemeClr val="dk1"/>
              </a:solidFill>
              <a:effectLst/>
              <a:latin typeface="+mn-lt"/>
              <a:ea typeface="+mn-ea"/>
              <a:cs typeface="+mn-cs"/>
            </a:rPr>
            <a:t>- Oversvømmelse fra hav, fjord, sø eller vandløb, herunder stormflod. </a:t>
          </a:r>
          <a:endParaRPr lang="da-DK">
            <a:effectLst/>
          </a:endParaRPr>
        </a:p>
        <a:p>
          <a:r>
            <a:rPr lang="da-DK" sz="1100" b="0" i="0" baseline="0">
              <a:solidFill>
                <a:schemeClr val="dk1"/>
              </a:solidFill>
              <a:effectLst/>
              <a:latin typeface="+mn-lt"/>
              <a:ea typeface="+mn-ea"/>
              <a:cs typeface="+mn-cs"/>
            </a:rPr>
            <a:t>- Jordskælv, tornadoer, vulkanudbrud eller andre naturkatastrofer. </a:t>
          </a:r>
          <a:endParaRPr lang="da-DK">
            <a:effectLst/>
          </a:endParaRPr>
        </a:p>
        <a:p>
          <a:r>
            <a:rPr lang="da-DK" sz="1100" b="0" i="0" baseline="0">
              <a:solidFill>
                <a:schemeClr val="dk1"/>
              </a:solidFill>
              <a:effectLst/>
              <a:latin typeface="+mn-lt"/>
              <a:ea typeface="+mn-ea"/>
              <a:cs typeface="+mn-cs"/>
            </a:rPr>
            <a:t>- Krig, borgerkrig, oprør, borgerlige uroligheder eller andre krigslignende handlinger. </a:t>
          </a:r>
          <a:endParaRPr lang="da-DK">
            <a:effectLst/>
          </a:endParaRPr>
        </a:p>
        <a:p>
          <a:r>
            <a:rPr lang="da-DK" sz="1100" b="0" i="0" baseline="0">
              <a:solidFill>
                <a:schemeClr val="dk1"/>
              </a:solidFill>
              <a:effectLst/>
              <a:latin typeface="+mn-lt"/>
              <a:ea typeface="+mn-ea"/>
              <a:cs typeface="+mn-cs"/>
            </a:rPr>
            <a:t>- Beslaglæggelse, nationalisering eller revolution. </a:t>
          </a:r>
          <a:endParaRPr lang="da-DK">
            <a:effectLst/>
          </a:endParaRPr>
        </a:p>
        <a:p>
          <a:r>
            <a:rPr lang="da-DK" sz="1100" b="0" i="0" baseline="0">
              <a:solidFill>
                <a:schemeClr val="dk1"/>
              </a:solidFill>
              <a:effectLst/>
              <a:latin typeface="+mn-lt"/>
              <a:ea typeface="+mn-ea"/>
              <a:cs typeface="+mn-cs"/>
            </a:rPr>
            <a:t>- Atomkernereaktioner og radioaktivt henfald, uanset om skaden sker i krigstid eller i fredstid. </a:t>
          </a:r>
          <a:endParaRPr lang="da-DK">
            <a:effectLst/>
          </a:endParaRPr>
        </a:p>
        <a:p>
          <a:r>
            <a:rPr lang="da-DK" sz="1100" b="0" i="0" baseline="0">
              <a:solidFill>
                <a:schemeClr val="dk1"/>
              </a:solidFill>
              <a:effectLst/>
              <a:latin typeface="+mn-lt"/>
              <a:ea typeface="+mn-ea"/>
              <a:cs typeface="+mn-cs"/>
            </a:rPr>
            <a:t>Forsikringen dækker dog skader, som skyldes eller sker i forbindelse med atomkernereaktioner, der opstår i forbindelse med sædvanlig industriel, medicinsk eller videnskabelig brug, og anvendelsen heraf skal opfylde de forskrifter som gælder, og ikke stå i forbindelse med reaktor- eller acceleratordrift. </a:t>
          </a:r>
          <a:endParaRPr lang="da-DK">
            <a:effectLst/>
          </a:endParaRPr>
        </a:p>
        <a:p>
          <a:r>
            <a:rPr lang="da-DK" sz="1100" b="0" i="0" baseline="0">
              <a:solidFill>
                <a:schemeClr val="dk1"/>
              </a:solidFill>
              <a:effectLst/>
              <a:latin typeface="+mn-lt"/>
              <a:ea typeface="+mn-ea"/>
              <a:cs typeface="+mn-cs"/>
            </a:rPr>
            <a:t>11.2 Betaling af forsikringen </a:t>
          </a:r>
          <a:endParaRPr lang="da-DK">
            <a:effectLst/>
          </a:endParaRPr>
        </a:p>
        <a:p>
          <a:r>
            <a:rPr lang="da-DK" sz="1100" b="0" i="0" baseline="0">
              <a:solidFill>
                <a:schemeClr val="dk1"/>
              </a:solidFill>
              <a:effectLst/>
              <a:latin typeface="+mn-lt"/>
              <a:ea typeface="+mn-ea"/>
              <a:cs typeface="+mn-cs"/>
            </a:rPr>
            <a:t>Præmien betales forud. Første præmie forfalder til betaling ved forsikringens ikrafttræden, og senere præmier til de anførte forfaldsdage. Præmien skal betales senest den dato, der står på fakturaen. </a:t>
          </a:r>
          <a:endParaRPr lang="da-DK">
            <a:effectLst/>
          </a:endParaRPr>
        </a:p>
        <a:p>
          <a:r>
            <a:rPr lang="da-DK" sz="1100" b="0" i="0" baseline="0">
              <a:solidFill>
                <a:schemeClr val="dk1"/>
              </a:solidFill>
              <a:effectLst/>
              <a:latin typeface="+mn-lt"/>
              <a:ea typeface="+mn-ea"/>
              <a:cs typeface="+mn-cs"/>
            </a:rPr>
            <a:t>Ud over præmie opkræves afgifter til det offentlige, fx forsikringsafgift.. </a:t>
          </a:r>
          <a:endParaRPr lang="da-DK">
            <a:effectLst/>
          </a:endParaRPr>
        </a:p>
        <a:p>
          <a:r>
            <a:rPr lang="da-DK" sz="1100" b="0" i="0" baseline="0">
              <a:solidFill>
                <a:schemeClr val="dk1"/>
              </a:solidFill>
              <a:effectLst/>
              <a:latin typeface="+mn-lt"/>
              <a:ea typeface="+mn-ea"/>
              <a:cs typeface="+mn-cs"/>
            </a:rPr>
            <a:t>Hvis forsikringen ikke betales til tiden, sender vi en rykker. Er forsikringen ikke betalt inden 21 dage efter den første rykker, stopper forsikringen. Hvis der sendes en rykker har vi ret til at opkræve ekspeditionsgebyr, morarenter og evt. andre omkostninger. Vi har endvidere ret til at opkræve ekspeditionsgebyr, gebyr for udskrivning af dokumenter og øvrige serviceydelser, som svarer til vores udgifter. </a:t>
          </a:r>
          <a:endParaRPr lang="da-DK">
            <a:effectLst/>
          </a:endParaRPr>
        </a:p>
        <a:p>
          <a:r>
            <a:rPr lang="da-DK" sz="1100" b="0" i="0" baseline="0">
              <a:solidFill>
                <a:schemeClr val="dk1"/>
              </a:solidFill>
              <a:effectLst/>
              <a:latin typeface="+mn-lt"/>
              <a:ea typeface="+mn-ea"/>
              <a:cs typeface="+mn-cs"/>
            </a:rPr>
            <a:t>Hvis disse udgifter stiger, har vi ret til at hæve gebyrerne, så de svarer til de faktiske udgifter. </a:t>
          </a:r>
          <a:endParaRPr lang="da-DK">
            <a:effectLst/>
          </a:endParaRPr>
        </a:p>
        <a:p>
          <a:r>
            <a:rPr lang="da-DK" sz="1100" b="0" i="0" baseline="0">
              <a:solidFill>
                <a:schemeClr val="dk1"/>
              </a:solidFill>
              <a:effectLst/>
              <a:latin typeface="+mn-lt"/>
              <a:ea typeface="+mn-ea"/>
              <a:cs typeface="+mn-cs"/>
            </a:rPr>
            <a:t>11.3 Indeksregulering </a:t>
          </a:r>
          <a:endParaRPr lang="da-DK">
            <a:effectLst/>
          </a:endParaRPr>
        </a:p>
        <a:p>
          <a:r>
            <a:rPr lang="da-DK" sz="1100" b="0" i="0" baseline="0">
              <a:solidFill>
                <a:schemeClr val="dk1"/>
              </a:solidFill>
              <a:effectLst/>
              <a:latin typeface="+mn-lt"/>
              <a:ea typeface="+mn-ea"/>
              <a:cs typeface="+mn-cs"/>
            </a:rPr>
            <a:t>Indeksreguleringen følger ”lønindeks for den private sektor”, der er udregnet af Danmarks Statistik. Ophører udgivelsen af dette indeks, eller ændres grundlaget for dets udregning, har vi ret til at benytte et lignende indeks fra Danmarks Statistik. </a:t>
          </a:r>
          <a:endParaRPr lang="da-DK">
            <a:effectLst/>
          </a:endParaRPr>
        </a:p>
        <a:p>
          <a:r>
            <a:rPr lang="da-DK" sz="1100" b="0" i="0" baseline="0">
              <a:solidFill>
                <a:schemeClr val="dk1"/>
              </a:solidFill>
              <a:effectLst/>
              <a:latin typeface="+mn-lt"/>
              <a:ea typeface="+mn-ea"/>
              <a:cs typeface="+mn-cs"/>
            </a:rPr>
            <a:t>Forsikringssummer, selvrisici samt andre beløb indeksreguleres, hvis det fremgår af forsikringsbetingelserne eller policen. </a:t>
          </a:r>
          <a:endParaRPr lang="da-DK">
            <a:effectLst/>
          </a:endParaRPr>
        </a:p>
        <a:p>
          <a:r>
            <a:rPr lang="da-DK" sz="1100" b="0" i="0" baseline="0">
              <a:solidFill>
                <a:schemeClr val="dk1"/>
              </a:solidFill>
              <a:effectLst/>
              <a:latin typeface="+mn-lt"/>
              <a:ea typeface="+mn-ea"/>
              <a:cs typeface="+mn-cs"/>
            </a:rPr>
            <a:t>Indeksreguleringen sker hvert år fra den 1. januar. </a:t>
          </a:r>
          <a:endParaRPr lang="da-DK">
            <a:effectLst/>
          </a:endParaRPr>
        </a:p>
        <a:p>
          <a:r>
            <a:rPr lang="da-DK" sz="1100" b="0" i="0" baseline="0">
              <a:solidFill>
                <a:schemeClr val="dk1"/>
              </a:solidFill>
              <a:effectLst/>
              <a:latin typeface="+mn-lt"/>
              <a:ea typeface="+mn-ea"/>
              <a:cs typeface="+mn-cs"/>
            </a:rPr>
            <a:t>Prisen på forsikringen indeksreguleres en gang om året på forsikringens første betalingsdag i kalenderåret. Indekset for andet kvartal året før danner grundlag for reguleringen. Erhverv Retshjælpsdækning </a:t>
          </a:r>
          <a:endParaRPr lang="da-DK">
            <a:effectLst/>
          </a:endParaRPr>
        </a:p>
        <a:p>
          <a:r>
            <a:rPr lang="da-DK" sz="1100" b="0" i="0" baseline="0">
              <a:solidFill>
                <a:schemeClr val="dk1"/>
              </a:solidFill>
              <a:effectLst/>
              <a:latin typeface="+mn-lt"/>
              <a:ea typeface="+mn-ea"/>
              <a:cs typeface="+mn-cs"/>
            </a:rPr>
            <a:t>5 </a:t>
          </a:r>
          <a:endParaRPr lang="da-DK">
            <a:effectLst/>
          </a:endParaRPr>
        </a:p>
        <a:p>
          <a:r>
            <a:rPr lang="da-DK" sz="1100" b="0" i="0" baseline="0">
              <a:solidFill>
                <a:schemeClr val="dk1"/>
              </a:solidFill>
              <a:effectLst/>
              <a:latin typeface="+mn-lt"/>
              <a:ea typeface="+mn-ea"/>
              <a:cs typeface="+mn-cs"/>
            </a:rPr>
            <a:t>11.4 Forsikringens varighed og opsigelse </a:t>
          </a:r>
          <a:endParaRPr lang="da-DK">
            <a:effectLst/>
          </a:endParaRPr>
        </a:p>
        <a:p>
          <a:r>
            <a:rPr lang="da-DK" sz="1100" b="0" i="0" baseline="0">
              <a:solidFill>
                <a:schemeClr val="dk1"/>
              </a:solidFill>
              <a:effectLst/>
              <a:latin typeface="+mn-lt"/>
              <a:ea typeface="+mn-ea"/>
              <a:cs typeface="+mn-cs"/>
            </a:rPr>
            <a:t>Forsikringen gælder for en periode på 1 år og forlænges løbende for yderligere 1 år ad gangen. </a:t>
          </a:r>
          <a:endParaRPr lang="da-DK">
            <a:effectLst/>
          </a:endParaRPr>
        </a:p>
        <a:p>
          <a:r>
            <a:rPr lang="da-DK" sz="1100" b="0" i="0" baseline="0">
              <a:solidFill>
                <a:schemeClr val="dk1"/>
              </a:solidFill>
              <a:effectLst/>
              <a:latin typeface="+mn-lt"/>
              <a:ea typeface="+mn-ea"/>
              <a:cs typeface="+mn-cs"/>
            </a:rPr>
            <a:t>Forsikringen kan hver af parterne opsiges med 1 måned varsel før forsikringsperioden udløber. </a:t>
          </a:r>
          <a:endParaRPr lang="da-DK">
            <a:effectLst/>
          </a:endParaRPr>
        </a:p>
        <a:p>
          <a:r>
            <a:rPr lang="da-DK" sz="1100" b="0" i="0" baseline="0">
              <a:solidFill>
                <a:schemeClr val="dk1"/>
              </a:solidFill>
              <a:effectLst/>
              <a:latin typeface="+mn-lt"/>
              <a:ea typeface="+mn-ea"/>
              <a:cs typeface="+mn-cs"/>
            </a:rPr>
            <a:t>I tilfælde af skade kan First Marine opsige eller indføre forbehold i dækningen med mindst 14 dages varsel efter erstatningens betaling eller afvisning. Forsikringstageren kan også opsige forsikringen med 14 dages varsel efter erstatningens betaling eller afvisning. </a:t>
          </a:r>
          <a:endParaRPr lang="da-DK">
            <a:effectLst/>
          </a:endParaRPr>
        </a:p>
        <a:p>
          <a:r>
            <a:rPr lang="da-DK" sz="1100" b="0" i="0" baseline="0">
              <a:solidFill>
                <a:schemeClr val="dk1"/>
              </a:solidFill>
              <a:effectLst/>
              <a:latin typeface="+mn-lt"/>
              <a:ea typeface="+mn-ea"/>
              <a:cs typeface="+mn-cs"/>
            </a:rPr>
            <a:t>Opsigelse skal ske skriftligt til den anden part. </a:t>
          </a:r>
          <a:endParaRPr lang="da-DK">
            <a:effectLst/>
          </a:endParaRPr>
        </a:p>
        <a:p>
          <a:r>
            <a:rPr lang="da-DK" sz="1100" b="0" i="0" baseline="0">
              <a:solidFill>
                <a:schemeClr val="dk1"/>
              </a:solidFill>
              <a:effectLst/>
              <a:latin typeface="+mn-lt"/>
              <a:ea typeface="+mn-ea"/>
              <a:cs typeface="+mn-cs"/>
            </a:rPr>
            <a:t>11.5 Ændring af betingelser eller præmie </a:t>
          </a:r>
          <a:endParaRPr lang="da-DK">
            <a:effectLst/>
          </a:endParaRPr>
        </a:p>
        <a:p>
          <a:r>
            <a:rPr lang="da-DK" sz="1100" b="0" i="0" baseline="0">
              <a:solidFill>
                <a:schemeClr val="dk1"/>
              </a:solidFill>
              <a:effectLst/>
              <a:latin typeface="+mn-lt"/>
              <a:ea typeface="+mn-ea"/>
              <a:cs typeface="+mn-cs"/>
            </a:rPr>
            <a:t>Hvis First Marines præmietarif eller forsikrings-betingelser for forsikringer af samme art som nærværende ændres, sker tilsvarende ændring af præmien eller forsikringsbetingelser for denne forsikring med 1 måned varsel fra næste forsikringsårs begyndelse. </a:t>
          </a:r>
          <a:endParaRPr lang="da-DK">
            <a:effectLst/>
          </a:endParaRPr>
        </a:p>
        <a:p>
          <a:r>
            <a:rPr lang="da-DK" sz="1100" b="0" i="0" baseline="0">
              <a:solidFill>
                <a:schemeClr val="dk1"/>
              </a:solidFill>
              <a:effectLst/>
              <a:latin typeface="+mn-lt"/>
              <a:ea typeface="+mn-ea"/>
              <a:cs typeface="+mn-cs"/>
            </a:rPr>
            <a:t>11.6 Tvister </a:t>
          </a:r>
          <a:endParaRPr lang="da-DK">
            <a:effectLst/>
          </a:endParaRPr>
        </a:p>
        <a:p>
          <a:r>
            <a:rPr lang="da-DK" sz="1100" b="0" i="0" baseline="0">
              <a:solidFill>
                <a:schemeClr val="dk1"/>
              </a:solidFill>
              <a:effectLst/>
              <a:latin typeface="+mn-lt"/>
              <a:ea typeface="+mn-ea"/>
              <a:cs typeface="+mn-cs"/>
            </a:rPr>
            <a:t>Tvister vedrørende forsikringsaftalen afgøres efter dansk ret ved danske domstole. </a:t>
          </a:r>
          <a:endParaRPr lang="da-DK">
            <a:effectLst/>
          </a:endParaRPr>
        </a:p>
        <a:p>
          <a:r>
            <a:rPr lang="da-DK" sz="1100" b="0" i="0" baseline="0">
              <a:solidFill>
                <a:schemeClr val="dk1"/>
              </a:solidFill>
              <a:effectLst/>
              <a:latin typeface="+mn-lt"/>
              <a:ea typeface="+mn-ea"/>
              <a:cs typeface="+mn-cs"/>
            </a:rPr>
            <a:t>11.7 Klageadgang </a:t>
          </a:r>
          <a:endParaRPr lang="da-DK">
            <a:effectLst/>
          </a:endParaRPr>
        </a:p>
        <a:p>
          <a:r>
            <a:rPr lang="da-DK" sz="1100" b="0" i="0" baseline="0">
              <a:solidFill>
                <a:schemeClr val="dk1"/>
              </a:solidFill>
              <a:effectLst/>
              <a:latin typeface="+mn-lt"/>
              <a:ea typeface="+mn-ea"/>
              <a:cs typeface="+mn-cs"/>
            </a:rPr>
            <a:t>Enhver klage over en police eller over en skade, kan anmeldes til den klageansvarlige i First Marine A/S. Navnet på den klageansvarlige fremgår af First Marine’s hjemmeside, www.first.dk </a:t>
          </a:r>
          <a:endParaRPr lang="da-DK">
            <a:effectLst/>
          </a:endParaRPr>
        </a:p>
        <a:p>
          <a:r>
            <a:rPr lang="da-DK" sz="1100" b="0" i="0" baseline="0">
              <a:solidFill>
                <a:schemeClr val="dk1"/>
              </a:solidFill>
              <a:effectLst/>
              <a:latin typeface="+mn-lt"/>
              <a:ea typeface="+mn-ea"/>
              <a:cs typeface="+mn-cs"/>
            </a:rPr>
            <a:t>Hvis dette ikke giver et tilfredsstillende resultat for klager, kan fornyet henvendelse ske til Lloyd’s General Representative i Danmark: </a:t>
          </a:r>
          <a:endParaRPr lang="da-DK">
            <a:effectLst/>
          </a:endParaRPr>
        </a:p>
        <a:p>
          <a:r>
            <a:rPr lang="da-DK" sz="1100" b="0" i="0" baseline="0">
              <a:solidFill>
                <a:schemeClr val="dk1"/>
              </a:solidFill>
              <a:effectLst/>
              <a:latin typeface="+mn-lt"/>
              <a:ea typeface="+mn-ea"/>
              <a:cs typeface="+mn-cs"/>
            </a:rPr>
            <a:t>Hr. Jes Anker Mikkelsen </a:t>
          </a:r>
          <a:endParaRPr lang="da-DK">
            <a:effectLst/>
          </a:endParaRPr>
        </a:p>
        <a:p>
          <a:r>
            <a:rPr lang="da-DK" sz="1100" b="0" i="0" baseline="0">
              <a:solidFill>
                <a:schemeClr val="dk1"/>
              </a:solidFill>
              <a:effectLst/>
              <a:latin typeface="+mn-lt"/>
              <a:ea typeface="+mn-ea"/>
              <a:cs typeface="+mn-cs"/>
            </a:rPr>
            <a:t>Lloyd's General Representative in Denmark </a:t>
          </a:r>
          <a:endParaRPr lang="da-DK">
            <a:effectLst/>
          </a:endParaRPr>
        </a:p>
        <a:p>
          <a:r>
            <a:rPr lang="da-DK" sz="1100" b="0" i="0" baseline="0">
              <a:solidFill>
                <a:schemeClr val="dk1"/>
              </a:solidFill>
              <a:effectLst/>
              <a:latin typeface="+mn-lt"/>
              <a:ea typeface="+mn-ea"/>
              <a:cs typeface="+mn-cs"/>
            </a:rPr>
            <a:t>Langelinie Allé 35 </a:t>
          </a:r>
          <a:endParaRPr lang="da-DK">
            <a:effectLst/>
          </a:endParaRPr>
        </a:p>
        <a:p>
          <a:r>
            <a:rPr lang="da-DK" sz="1100" b="0" i="0" baseline="0">
              <a:solidFill>
                <a:schemeClr val="dk1"/>
              </a:solidFill>
              <a:effectLst/>
              <a:latin typeface="+mn-lt"/>
              <a:ea typeface="+mn-ea"/>
              <a:cs typeface="+mn-cs"/>
            </a:rPr>
            <a:t>DK-2100 Copenhagen </a:t>
          </a:r>
          <a:endParaRPr lang="da-DK">
            <a:effectLst/>
          </a:endParaRPr>
        </a:p>
        <a:p>
          <a:endParaRPr lang="da-DK"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M4/Dropbox/Agentur%20produkter/ALLE_AGENTUR_PRODUKTER.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ndk1017698.sharepoint.com/Users/Theis%20Ferdinandsen/Downloads/Tilbud%20Retshj&#230;lp%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rksomhedsoplysninger"/>
      <sheetName val="Retshjælp"/>
      <sheetName val="Tilbud"/>
      <sheetName val="Betingelser"/>
      <sheetName val="Produktinfo"/>
      <sheetName val="Tilbud Retshjælp (4)"/>
    </sheetNames>
    <definedNames>
      <definedName name="Ark2.GEM_SOMPDF"/>
      <definedName name="Ark2.SEND_MAIL"/>
      <definedName name="Ark2.udskriv"/>
    </defined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F38"/>
  <sheetViews>
    <sheetView showGridLines="0" showRowColHeaders="0" tabSelected="1" showRuler="0" zoomScale="110" zoomScaleNormal="110" workbookViewId="0">
      <selection activeCell="H6" sqref="H6"/>
    </sheetView>
  </sheetViews>
  <sheetFormatPr defaultRowHeight="15" x14ac:dyDescent="0.25"/>
  <cols>
    <col min="1" max="1" width="22.85546875" customWidth="1"/>
    <col min="2" max="2" width="8.7109375" customWidth="1"/>
    <col min="3" max="3" width="38.7109375" style="42" customWidth="1"/>
    <col min="4" max="4" width="6.5703125" customWidth="1"/>
    <col min="5" max="5" width="2" customWidth="1"/>
  </cols>
  <sheetData>
    <row r="1" spans="1:6" ht="42.75" customHeight="1" x14ac:dyDescent="0.25">
      <c r="A1" s="137" t="s">
        <v>18</v>
      </c>
      <c r="B1" s="137"/>
      <c r="C1" s="138"/>
      <c r="D1" s="139"/>
      <c r="E1" s="139"/>
      <c r="F1" s="123"/>
    </row>
    <row r="2" spans="1:6" x14ac:dyDescent="0.25">
      <c r="B2" s="45"/>
      <c r="C2" s="46"/>
      <c r="D2" s="11"/>
      <c r="E2" s="11"/>
    </row>
    <row r="3" spans="1:6" x14ac:dyDescent="0.25">
      <c r="A3" s="104" t="s">
        <v>19</v>
      </c>
      <c r="B3" s="105"/>
      <c r="C3" s="152">
        <f ca="1">TODAY()</f>
        <v>43966</v>
      </c>
      <c r="D3" s="153"/>
      <c r="E3" s="153"/>
      <c r="F3" s="153"/>
    </row>
    <row r="4" spans="1:6" x14ac:dyDescent="0.25">
      <c r="A4" s="5"/>
      <c r="B4" s="47"/>
      <c r="C4" s="83"/>
      <c r="D4" s="6"/>
      <c r="E4" s="11"/>
      <c r="F4" s="82"/>
    </row>
    <row r="5" spans="1:6" x14ac:dyDescent="0.25">
      <c r="A5" s="106" t="s">
        <v>1</v>
      </c>
      <c r="B5" s="107"/>
      <c r="C5" s="146"/>
      <c r="D5" s="147"/>
      <c r="E5" s="147"/>
      <c r="F5" s="147"/>
    </row>
    <row r="6" spans="1:6" x14ac:dyDescent="0.25">
      <c r="A6" s="108" t="s">
        <v>2</v>
      </c>
      <c r="B6" s="109"/>
      <c r="C6" s="146"/>
      <c r="D6" s="147"/>
      <c r="E6" s="147"/>
      <c r="F6" s="147"/>
    </row>
    <row r="7" spans="1:6" x14ac:dyDescent="0.25">
      <c r="A7" s="110"/>
      <c r="B7" s="111"/>
      <c r="C7" s="146"/>
      <c r="D7" s="147"/>
      <c r="E7" s="147"/>
      <c r="F7" s="147"/>
    </row>
    <row r="8" spans="1:6" x14ac:dyDescent="0.25">
      <c r="A8" s="110" t="s">
        <v>3</v>
      </c>
      <c r="B8" s="111"/>
      <c r="C8" s="146"/>
      <c r="D8" s="147"/>
      <c r="E8" s="147"/>
      <c r="F8" s="147"/>
    </row>
    <row r="9" spans="1:6" s="48" customFormat="1" x14ac:dyDescent="0.25">
      <c r="A9" s="110" t="s">
        <v>22</v>
      </c>
      <c r="B9" s="111"/>
      <c r="C9" s="148"/>
      <c r="D9" s="149"/>
      <c r="E9" s="149"/>
      <c r="F9" s="149"/>
    </row>
    <row r="10" spans="1:6" s="48" customFormat="1" x14ac:dyDescent="0.25">
      <c r="A10" s="110" t="s">
        <v>20</v>
      </c>
      <c r="B10" s="111"/>
      <c r="C10" s="150"/>
      <c r="D10" s="151"/>
      <c r="E10" s="151"/>
      <c r="F10" s="151"/>
    </row>
    <row r="11" spans="1:6" s="48" customFormat="1" x14ac:dyDescent="0.25">
      <c r="A11" s="110" t="s">
        <v>21</v>
      </c>
      <c r="B11" s="111"/>
      <c r="C11" s="98"/>
      <c r="D11" s="99"/>
      <c r="E11" s="99"/>
      <c r="F11" s="99"/>
    </row>
    <row r="12" spans="1:6" x14ac:dyDescent="0.25">
      <c r="A12" s="110" t="s">
        <v>50</v>
      </c>
      <c r="B12" s="111"/>
      <c r="C12" s="140" t="s">
        <v>48</v>
      </c>
      <c r="D12" s="141"/>
      <c r="E12" s="141"/>
      <c r="F12" s="141"/>
    </row>
    <row r="13" spans="1:6" x14ac:dyDescent="0.25">
      <c r="A13" s="112"/>
      <c r="B13" s="113"/>
      <c r="C13" s="142"/>
      <c r="D13" s="143"/>
      <c r="E13" s="143"/>
      <c r="F13" s="143"/>
    </row>
    <row r="14" spans="1:6" x14ac:dyDescent="0.25">
      <c r="A14" s="5"/>
      <c r="B14" s="47"/>
      <c r="C14" s="50"/>
      <c r="D14" s="45"/>
      <c r="E14" s="11"/>
    </row>
    <row r="15" spans="1:6" x14ac:dyDescent="0.25">
      <c r="A15" s="81"/>
      <c r="B15" s="80"/>
      <c r="C15" s="79"/>
      <c r="D15" s="78"/>
      <c r="E15" s="77"/>
      <c r="F15" s="71"/>
    </row>
    <row r="16" spans="1:6" ht="11.25" customHeight="1" x14ac:dyDescent="0.25">
      <c r="A16" s="76"/>
      <c r="B16" s="75"/>
      <c r="C16" s="74"/>
      <c r="D16" s="73"/>
      <c r="E16" s="72"/>
      <c r="F16" s="71"/>
    </row>
    <row r="17" spans="1:6" hidden="1" x14ac:dyDescent="0.25">
      <c r="A17" s="51"/>
      <c r="B17" s="51"/>
      <c r="C17" s="52"/>
      <c r="D17" s="8"/>
      <c r="E17" s="7"/>
    </row>
    <row r="18" spans="1:6" ht="15" customHeight="1" x14ac:dyDescent="0.25">
      <c r="A18" s="70" t="s">
        <v>49</v>
      </c>
      <c r="B18" s="51"/>
      <c r="C18" s="53"/>
      <c r="D18" s="54"/>
      <c r="E18" s="55"/>
    </row>
    <row r="19" spans="1:6" ht="14.25" customHeight="1" x14ac:dyDescent="0.25">
      <c r="A19" s="145" t="s">
        <v>48</v>
      </c>
      <c r="B19" s="145"/>
      <c r="C19" s="145"/>
      <c r="D19" s="145"/>
      <c r="E19" s="145"/>
      <c r="F19" s="145"/>
    </row>
    <row r="20" spans="1:6" x14ac:dyDescent="0.25">
      <c r="A20" s="145"/>
      <c r="B20" s="145"/>
      <c r="C20" s="145"/>
      <c r="D20" s="145"/>
      <c r="E20" s="145"/>
      <c r="F20" s="145"/>
    </row>
    <row r="21" spans="1:6" x14ac:dyDescent="0.25">
      <c r="A21" s="145"/>
      <c r="B21" s="145"/>
      <c r="C21" s="145"/>
      <c r="D21" s="145"/>
      <c r="E21" s="145"/>
      <c r="F21" s="145"/>
    </row>
    <row r="22" spans="1:6" s="5" customFormat="1" x14ac:dyDescent="0.25">
      <c r="A22" s="56" t="s">
        <v>47</v>
      </c>
      <c r="B22" s="51"/>
      <c r="C22" s="57"/>
      <c r="D22" s="58"/>
      <c r="E22" s="58"/>
      <c r="F22"/>
    </row>
    <row r="23" spans="1:6" x14ac:dyDescent="0.25">
      <c r="A23" s="144"/>
      <c r="B23" s="144"/>
      <c r="C23" s="144"/>
      <c r="D23" s="144"/>
      <c r="E23" s="144"/>
      <c r="F23" s="144"/>
    </row>
    <row r="24" spans="1:6" x14ac:dyDescent="0.25">
      <c r="A24" s="144"/>
      <c r="B24" s="144"/>
      <c r="C24" s="144"/>
      <c r="D24" s="144"/>
      <c r="E24" s="144"/>
      <c r="F24" s="144"/>
    </row>
    <row r="25" spans="1:6" x14ac:dyDescent="0.25">
      <c r="A25" s="144"/>
      <c r="B25" s="144"/>
      <c r="C25" s="144"/>
      <c r="D25" s="144"/>
      <c r="E25" s="144"/>
      <c r="F25" s="144"/>
    </row>
    <row r="26" spans="1:6" x14ac:dyDescent="0.25">
      <c r="A26" s="144"/>
      <c r="B26" s="144"/>
      <c r="C26" s="144"/>
      <c r="D26" s="144"/>
      <c r="E26" s="144"/>
      <c r="F26" s="144"/>
    </row>
    <row r="27" spans="1:6" x14ac:dyDescent="0.25">
      <c r="A27" s="144"/>
      <c r="B27" s="144"/>
      <c r="C27" s="144"/>
      <c r="D27" s="144"/>
      <c r="E27" s="144"/>
      <c r="F27" s="144"/>
    </row>
    <row r="28" spans="1:6" x14ac:dyDescent="0.25">
      <c r="A28" s="144"/>
      <c r="B28" s="144"/>
      <c r="C28" s="144"/>
      <c r="D28" s="144"/>
      <c r="E28" s="144"/>
      <c r="F28" s="144"/>
    </row>
    <row r="29" spans="1:6" x14ac:dyDescent="0.25">
      <c r="A29" s="144"/>
      <c r="B29" s="144"/>
      <c r="C29" s="144"/>
      <c r="D29" s="144"/>
      <c r="E29" s="144"/>
      <c r="F29" s="144"/>
    </row>
    <row r="30" spans="1:6" x14ac:dyDescent="0.25">
      <c r="A30" s="59"/>
      <c r="B30" s="59"/>
      <c r="C30" s="59"/>
      <c r="D30" s="59"/>
      <c r="E30" s="59"/>
    </row>
    <row r="31" spans="1:6" x14ac:dyDescent="0.25">
      <c r="A31" s="59"/>
      <c r="B31" s="55"/>
      <c r="C31" s="59"/>
      <c r="D31" s="59"/>
      <c r="E31" s="59"/>
    </row>
    <row r="32" spans="1:6" x14ac:dyDescent="0.25">
      <c r="A32" s="60"/>
      <c r="C32" s="59"/>
      <c r="D32" s="59"/>
      <c r="E32" s="59"/>
    </row>
    <row r="33" spans="3:5" x14ac:dyDescent="0.25">
      <c r="C33" s="59"/>
      <c r="D33" s="59"/>
      <c r="E33" s="59"/>
    </row>
    <row r="34" spans="3:5" x14ac:dyDescent="0.25">
      <c r="C34" s="59"/>
      <c r="D34" s="59"/>
      <c r="E34" s="59"/>
    </row>
    <row r="35" spans="3:5" x14ac:dyDescent="0.25">
      <c r="C35" s="61"/>
      <c r="D35" s="59"/>
      <c r="E35" s="59"/>
    </row>
    <row r="36" spans="3:5" x14ac:dyDescent="0.25">
      <c r="D36" s="59"/>
      <c r="E36" s="59"/>
    </row>
    <row r="37" spans="3:5" x14ac:dyDescent="0.25">
      <c r="D37" s="59"/>
      <c r="E37" s="59"/>
    </row>
    <row r="38" spans="3:5" x14ac:dyDescent="0.25">
      <c r="D38" s="49"/>
      <c r="E38" s="48"/>
    </row>
  </sheetData>
  <sheetProtection selectLockedCells="1"/>
  <mergeCells count="11">
    <mergeCell ref="A1:E1"/>
    <mergeCell ref="C12:F13"/>
    <mergeCell ref="A23:F29"/>
    <mergeCell ref="A19:F21"/>
    <mergeCell ref="C5:F5"/>
    <mergeCell ref="C7:F7"/>
    <mergeCell ref="C8:F8"/>
    <mergeCell ref="C9:F9"/>
    <mergeCell ref="C10:F10"/>
    <mergeCell ref="C3:F3"/>
    <mergeCell ref="C6:F6"/>
  </mergeCells>
  <pageMargins left="0.7" right="0.7" top="0.75" bottom="0.75" header="0.3" footer="0.3"/>
  <pageSetup paperSize="9" orientation="portrait" horizontalDpi="300" verticalDpi="300" r:id="rId1"/>
  <headerFooter scaleWithDoc="0">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3"/>
  <dimension ref="A1:BA91"/>
  <sheetViews>
    <sheetView showGridLines="0" showRowColHeaders="0" showRuler="0" zoomScaleNormal="100" workbookViewId="0">
      <selection activeCell="AL10" sqref="AL10"/>
    </sheetView>
  </sheetViews>
  <sheetFormatPr defaultRowHeight="15" x14ac:dyDescent="0.25"/>
  <cols>
    <col min="1" max="1" width="15.5703125" customWidth="1"/>
    <col min="2" max="2" width="14" customWidth="1"/>
    <col min="3" max="3" width="5.7109375" customWidth="1"/>
    <col min="4" max="4" width="10.42578125" customWidth="1"/>
    <col min="5" max="5" width="25" customWidth="1"/>
    <col min="6" max="6" width="8.42578125" customWidth="1"/>
    <col min="7" max="7" width="0.5703125" customWidth="1"/>
    <col min="8" max="36" width="9.140625" hidden="1" customWidth="1"/>
  </cols>
  <sheetData>
    <row r="1" spans="1:53" ht="41.25" customHeight="1" x14ac:dyDescent="0.25">
      <c r="A1" s="159" t="s">
        <v>72</v>
      </c>
      <c r="B1" s="160"/>
      <c r="C1" s="160"/>
      <c r="D1" s="160"/>
      <c r="E1" s="160"/>
      <c r="F1" s="160"/>
      <c r="G1" s="160"/>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
      <c r="AM1" s="1"/>
      <c r="AN1" s="1"/>
      <c r="AO1" s="1"/>
      <c r="AP1" s="1"/>
      <c r="AQ1" s="1"/>
      <c r="AR1" s="1"/>
      <c r="AS1" s="1"/>
      <c r="AT1" s="1"/>
      <c r="AU1" s="1"/>
      <c r="AV1" s="1"/>
      <c r="AW1" s="1"/>
      <c r="AX1" s="1"/>
      <c r="AY1" s="1"/>
      <c r="AZ1" s="1"/>
      <c r="BA1" s="1"/>
    </row>
    <row r="2" spans="1:53" x14ac:dyDescent="0.25">
      <c r="A2" s="136"/>
      <c r="B2" s="2"/>
      <c r="C2" s="3"/>
      <c r="D2" s="4"/>
      <c r="E2" s="3"/>
      <c r="F2" s="4"/>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row>
    <row r="3" spans="1:53" x14ac:dyDescent="0.25">
      <c r="A3" s="124" t="s">
        <v>0</v>
      </c>
      <c r="B3" s="173">
        <f ca="1">Virksomhedsoplysninger!C3</f>
        <v>43966</v>
      </c>
      <c r="C3" s="173"/>
      <c r="D3" s="173"/>
      <c r="E3" s="173"/>
      <c r="F3" s="174"/>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row>
    <row r="4" spans="1:53" x14ac:dyDescent="0.25">
      <c r="A4" s="124" t="s">
        <v>1</v>
      </c>
      <c r="B4" s="175">
        <f>Virksomhedsoplysninger!C5</f>
        <v>0</v>
      </c>
      <c r="C4" s="175"/>
      <c r="D4" s="175"/>
      <c r="E4" s="175"/>
      <c r="F4" s="176"/>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row>
    <row r="5" spans="1:53" x14ac:dyDescent="0.25">
      <c r="A5" s="126" t="s">
        <v>2</v>
      </c>
      <c r="B5" s="175">
        <f>Virksomhedsoplysninger!C6</f>
        <v>0</v>
      </c>
      <c r="C5" s="175"/>
      <c r="D5" s="175"/>
      <c r="E5" s="175"/>
      <c r="F5" s="176"/>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row>
    <row r="6" spans="1:53" x14ac:dyDescent="0.25">
      <c r="A6" s="126" t="s">
        <v>3</v>
      </c>
      <c r="B6" s="167">
        <f>Virksomhedsoplysninger!C8</f>
        <v>0</v>
      </c>
      <c r="C6" s="167"/>
      <c r="D6" s="167"/>
      <c r="E6" s="167"/>
      <c r="F6" s="168"/>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row>
    <row r="7" spans="1:53" x14ac:dyDescent="0.25">
      <c r="A7" s="126" t="s">
        <v>4</v>
      </c>
      <c r="B7" s="164">
        <f>Virksomhedsoplysninger!C10</f>
        <v>0</v>
      </c>
      <c r="C7" s="164"/>
      <c r="D7" s="164"/>
      <c r="E7" s="164"/>
      <c r="F7" s="165"/>
      <c r="G7" s="1"/>
      <c r="H7" s="1"/>
      <c r="I7" s="1"/>
      <c r="J7" s="9"/>
      <c r="K7" s="9"/>
      <c r="L7" s="9"/>
      <c r="M7" s="9"/>
      <c r="N7" s="9"/>
      <c r="O7" s="9"/>
      <c r="P7" s="9"/>
      <c r="Q7" s="9"/>
      <c r="R7" s="9"/>
      <c r="S7" s="9"/>
      <c r="T7" s="9"/>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row>
    <row r="8" spans="1:53" x14ac:dyDescent="0.25">
      <c r="A8" s="126" t="s">
        <v>5</v>
      </c>
      <c r="B8" s="166">
        <f>Virksomhedsoplysninger!C11</f>
        <v>0</v>
      </c>
      <c r="C8" s="167"/>
      <c r="D8" s="167"/>
      <c r="E8" s="167"/>
      <c r="F8" s="168"/>
      <c r="G8" s="1"/>
      <c r="H8" s="1"/>
      <c r="I8" s="1"/>
      <c r="J8" s="9"/>
      <c r="K8" s="9"/>
      <c r="L8" s="9"/>
      <c r="M8" s="9"/>
      <c r="N8" s="9"/>
      <c r="O8" s="9"/>
      <c r="P8" s="9"/>
      <c r="Q8" s="9"/>
      <c r="R8" s="9"/>
      <c r="S8" s="9"/>
      <c r="T8" s="9"/>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row>
    <row r="9" spans="1:53" x14ac:dyDescent="0.25">
      <c r="A9" s="126" t="s">
        <v>51</v>
      </c>
      <c r="B9" s="169">
        <f>Virksomhedsoplysninger!C9</f>
        <v>0</v>
      </c>
      <c r="C9" s="169"/>
      <c r="D9" s="169"/>
      <c r="E9" s="169"/>
      <c r="F9" s="170"/>
      <c r="G9" s="1"/>
      <c r="H9" s="1"/>
      <c r="I9" s="1"/>
      <c r="J9" s="9"/>
      <c r="K9" s="9"/>
      <c r="L9" s="9"/>
      <c r="M9" s="9"/>
      <c r="N9" s="9"/>
      <c r="O9" s="9"/>
      <c r="P9" s="9"/>
      <c r="Q9" s="9"/>
      <c r="R9" s="9"/>
      <c r="S9" s="9"/>
      <c r="T9" s="9"/>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row>
    <row r="10" spans="1:53" x14ac:dyDescent="0.25">
      <c r="A10" s="122" t="str">
        <f>Virksomhedsoplysninger!A12</f>
        <v>Medforsik. Virksomhed. Navn, Cvr.nr.</v>
      </c>
      <c r="B10" s="103"/>
      <c r="C10" s="171" t="str">
        <f>Virksomhedsoplysninger!C12</f>
        <v xml:space="preserve"> </v>
      </c>
      <c r="D10" s="171"/>
      <c r="E10" s="171"/>
      <c r="F10" s="171"/>
      <c r="G10" s="1"/>
      <c r="H10" s="1"/>
      <c r="I10" s="1"/>
      <c r="J10" s="12"/>
      <c r="K10" s="12"/>
      <c r="L10" s="13" t="s">
        <v>6</v>
      </c>
      <c r="M10" s="12"/>
      <c r="N10" s="12"/>
      <c r="O10" s="12"/>
      <c r="P10" s="12"/>
      <c r="Q10" s="12"/>
      <c r="R10" s="12"/>
      <c r="S10" s="9"/>
      <c r="T10" s="9"/>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row>
    <row r="11" spans="1:53" x14ac:dyDescent="0.25">
      <c r="A11" s="10"/>
      <c r="B11" s="71"/>
      <c r="C11" s="172"/>
      <c r="D11" s="172"/>
      <c r="E11" s="172"/>
      <c r="F11" s="172"/>
      <c r="G11" s="1"/>
      <c r="H11" s="1"/>
      <c r="I11" s="1"/>
      <c r="J11" s="13"/>
      <c r="K11" s="12"/>
      <c r="L11" s="13">
        <v>0</v>
      </c>
      <c r="M11" s="12"/>
      <c r="N11" s="12"/>
      <c r="O11" s="12"/>
      <c r="P11" s="12"/>
      <c r="Q11" s="12"/>
      <c r="R11" s="12"/>
      <c r="S11" s="9"/>
      <c r="T11" s="9"/>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row>
    <row r="12" spans="1:53" x14ac:dyDescent="0.25">
      <c r="A12" s="64" t="s">
        <v>9</v>
      </c>
      <c r="B12" s="17"/>
      <c r="C12" s="17"/>
      <c r="D12" s="18">
        <v>0</v>
      </c>
      <c r="E12" s="17"/>
      <c r="F12" s="17"/>
      <c r="G12" s="1"/>
      <c r="H12" s="1"/>
      <c r="I12" s="1"/>
      <c r="J12" s="13"/>
      <c r="K12" s="12"/>
      <c r="L12" s="13">
        <v>1</v>
      </c>
      <c r="M12" s="12"/>
      <c r="N12" s="12"/>
      <c r="O12" s="12"/>
      <c r="P12" s="12"/>
      <c r="Q12" s="12"/>
      <c r="R12" s="12"/>
      <c r="S12" s="9"/>
      <c r="T12" s="9"/>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row>
    <row r="13" spans="1:53" ht="31.5" customHeight="1" x14ac:dyDescent="0.25">
      <c r="A13" s="19"/>
      <c r="B13" s="161"/>
      <c r="C13" s="161"/>
      <c r="D13" s="19"/>
      <c r="E13" s="19"/>
      <c r="F13" s="19"/>
      <c r="G13" s="1"/>
      <c r="H13" s="1"/>
      <c r="I13" s="1"/>
      <c r="J13" s="13"/>
      <c r="K13" s="12"/>
      <c r="L13" s="13">
        <v>2</v>
      </c>
      <c r="M13" s="12"/>
      <c r="N13" s="12"/>
      <c r="O13" s="12"/>
      <c r="P13" s="12"/>
      <c r="Q13" s="12"/>
      <c r="R13" s="12"/>
      <c r="S13" s="9"/>
      <c r="T13" s="9"/>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3" x14ac:dyDescent="0.25">
      <c r="A14" s="21" t="s">
        <v>10</v>
      </c>
      <c r="B14" s="65"/>
      <c r="C14" s="5"/>
      <c r="D14" s="5"/>
      <c r="E14" s="5"/>
      <c r="F14" s="5"/>
      <c r="G14" s="1"/>
      <c r="H14" s="1"/>
      <c r="I14" s="1"/>
      <c r="J14" s="13"/>
      <c r="K14" s="12"/>
      <c r="L14" s="13" t="s">
        <v>7</v>
      </c>
      <c r="M14" s="12"/>
      <c r="N14" s="12"/>
      <c r="O14" s="12"/>
      <c r="P14" s="12"/>
      <c r="Q14" s="12"/>
      <c r="R14" s="12"/>
      <c r="S14" s="9"/>
      <c r="T14" s="9"/>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row>
    <row r="15" spans="1:53" x14ac:dyDescent="0.25">
      <c r="A15" s="22" t="s">
        <v>11</v>
      </c>
      <c r="B15" s="23"/>
      <c r="C15" s="24"/>
      <c r="D15" s="24"/>
      <c r="E15" s="25">
        <v>500000</v>
      </c>
      <c r="F15" s="24"/>
      <c r="G15" s="1"/>
      <c r="H15" s="1"/>
      <c r="I15" s="1"/>
      <c r="J15" s="13"/>
      <c r="K15" s="12"/>
      <c r="L15" s="12"/>
      <c r="M15" s="12"/>
      <c r="N15" s="12"/>
      <c r="O15" s="15" t="s">
        <v>8</v>
      </c>
      <c r="P15" s="16">
        <v>0.2</v>
      </c>
      <c r="Q15" s="12"/>
      <c r="R15" s="12"/>
      <c r="S15" s="9"/>
      <c r="T15" s="9"/>
      <c r="U15" s="1"/>
      <c r="V15" s="1"/>
      <c r="W15" s="1"/>
      <c r="X15" s="1"/>
      <c r="Y15" s="1"/>
      <c r="Z15" s="1"/>
      <c r="AA15" s="1"/>
      <c r="AB15" s="1"/>
      <c r="AC15" s="1"/>
      <c r="AD15" s="1"/>
      <c r="AE15" s="1"/>
      <c r="AF15" s="1"/>
      <c r="AG15" s="1"/>
      <c r="AH15" s="1"/>
      <c r="AI15" s="1"/>
      <c r="AJ15" s="1"/>
      <c r="AK15" s="1"/>
      <c r="AR15" s="1"/>
      <c r="AS15" s="1"/>
      <c r="AT15" s="1"/>
      <c r="AU15" s="1"/>
      <c r="AV15" s="1"/>
      <c r="AW15" s="1"/>
      <c r="AX15" s="1"/>
      <c r="AY15" s="1"/>
      <c r="AZ15" s="1"/>
      <c r="BA15" s="1"/>
    </row>
    <row r="16" spans="1:53" x14ac:dyDescent="0.25">
      <c r="A16" s="26" t="s">
        <v>12</v>
      </c>
      <c r="B16" s="27"/>
      <c r="C16" s="27"/>
      <c r="D16" s="28"/>
      <c r="E16" s="29">
        <v>750000</v>
      </c>
      <c r="F16" s="27"/>
      <c r="G16" s="1"/>
      <c r="H16" s="1"/>
      <c r="I16" s="1"/>
      <c r="J16" s="12"/>
      <c r="K16" s="12"/>
      <c r="L16" s="12"/>
      <c r="M16" s="12"/>
      <c r="N16" s="12"/>
      <c r="O16" s="12"/>
      <c r="P16" s="12"/>
      <c r="Q16" s="12"/>
      <c r="R16" s="12"/>
      <c r="S16" s="9"/>
      <c r="T16" s="9"/>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row>
    <row r="17" spans="1:53" x14ac:dyDescent="0.25">
      <c r="G17" s="1"/>
      <c r="H17" s="1"/>
      <c r="I17" s="1"/>
      <c r="J17" s="12"/>
      <c r="K17" s="12"/>
      <c r="L17" s="12"/>
      <c r="M17" s="12"/>
      <c r="N17" s="12"/>
      <c r="O17" s="12"/>
      <c r="P17" s="12"/>
      <c r="Q17" s="12"/>
      <c r="R17" s="12"/>
      <c r="S17" s="9"/>
      <c r="T17" s="9"/>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row>
    <row r="18" spans="1:53" x14ac:dyDescent="0.25">
      <c r="A18" s="62" t="s">
        <v>63</v>
      </c>
      <c r="B18" s="62"/>
      <c r="C18" s="156" t="s">
        <v>64</v>
      </c>
      <c r="D18" s="156"/>
      <c r="E18" s="156"/>
      <c r="G18" s="1"/>
      <c r="H18" s="1"/>
      <c r="I18" s="1"/>
      <c r="J18" s="12"/>
      <c r="K18" s="12"/>
      <c r="L18" s="12"/>
      <c r="M18" s="12"/>
      <c r="N18" s="12"/>
      <c r="O18" s="12"/>
      <c r="P18" s="12"/>
      <c r="Q18" s="12"/>
      <c r="R18" s="12"/>
      <c r="S18" s="9"/>
      <c r="T18" s="9"/>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row>
    <row r="19" spans="1:53" x14ac:dyDescent="0.25">
      <c r="A19" s="157" t="s">
        <v>65</v>
      </c>
      <c r="B19" s="157"/>
      <c r="C19" s="157"/>
      <c r="D19" s="157"/>
      <c r="G19" s="1"/>
      <c r="H19" s="1"/>
      <c r="I19" s="1"/>
      <c r="J19" s="12"/>
      <c r="K19" s="12"/>
      <c r="L19" s="12"/>
      <c r="M19" s="12"/>
      <c r="N19" s="12"/>
      <c r="O19" s="12"/>
      <c r="P19" s="12"/>
      <c r="Q19" s="12"/>
      <c r="R19" s="12"/>
      <c r="S19" s="9"/>
      <c r="T19" s="9"/>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row>
    <row r="20" spans="1:53" x14ac:dyDescent="0.25">
      <c r="A20" s="158"/>
      <c r="B20" s="158"/>
      <c r="C20" s="158"/>
      <c r="D20" s="158"/>
      <c r="E20" s="92" t="s">
        <v>66</v>
      </c>
      <c r="G20" s="1"/>
      <c r="H20" s="1"/>
      <c r="I20" s="1"/>
      <c r="J20" s="12"/>
      <c r="K20" s="12"/>
      <c r="L20" s="12"/>
      <c r="M20" s="12">
        <f>D12</f>
        <v>0</v>
      </c>
      <c r="N20" s="12"/>
      <c r="O20" s="12"/>
      <c r="P20" s="12"/>
      <c r="Q20" s="12"/>
      <c r="R20" s="12"/>
      <c r="S20" s="9"/>
      <c r="T20" s="9"/>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row>
    <row r="21" spans="1:53" x14ac:dyDescent="0.25">
      <c r="G21" s="1"/>
      <c r="H21" s="1"/>
      <c r="I21" s="1"/>
      <c r="J21" s="12"/>
      <c r="K21" s="12"/>
      <c r="L21" s="12"/>
      <c r="M21" s="12">
        <v>75</v>
      </c>
      <c r="N21" s="12">
        <f>IF(M20&lt;=75,M20,IF(M20&gt;75,75))</f>
        <v>0</v>
      </c>
      <c r="O21" s="12">
        <f>R21/(1-P15)</f>
        <v>25.424999999999997</v>
      </c>
      <c r="P21" s="20">
        <f>N21*O21</f>
        <v>0</v>
      </c>
      <c r="Q21" s="12"/>
      <c r="R21" s="12">
        <v>20.34</v>
      </c>
      <c r="S21" s="9"/>
      <c r="T21" s="9"/>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row>
    <row r="22" spans="1:53" x14ac:dyDescent="0.25">
      <c r="G22" s="1"/>
      <c r="H22" s="1"/>
      <c r="I22" s="1"/>
      <c r="J22" s="12"/>
      <c r="K22" s="12"/>
      <c r="L22" s="12"/>
      <c r="M22" s="12">
        <f>M20-M21</f>
        <v>-75</v>
      </c>
      <c r="N22" s="12">
        <f>IF(M22&lt;1,0,IF(M22&gt;=1,M22))</f>
        <v>0</v>
      </c>
      <c r="O22" s="12">
        <f>R22/(1-P15)</f>
        <v>19.074999999999999</v>
      </c>
      <c r="P22" s="20">
        <f>O22*N22</f>
        <v>0</v>
      </c>
      <c r="Q22" s="12"/>
      <c r="R22" s="12">
        <v>15.26</v>
      </c>
      <c r="S22" s="9"/>
      <c r="T22" s="9"/>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row>
    <row r="23" spans="1:53" ht="9" customHeight="1" x14ac:dyDescent="0.25">
      <c r="G23" s="1"/>
      <c r="H23" s="1"/>
      <c r="I23" s="1"/>
      <c r="J23" s="12"/>
      <c r="K23" s="12"/>
      <c r="L23" s="12"/>
      <c r="M23" s="12"/>
      <c r="N23" s="12"/>
      <c r="O23" s="12"/>
      <c r="P23" s="20">
        <f>P21+P22</f>
        <v>0</v>
      </c>
      <c r="Q23" s="12"/>
      <c r="R23" s="12"/>
      <c r="S23" s="9"/>
      <c r="T23" s="9"/>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row>
    <row r="24" spans="1:53" hidden="1" x14ac:dyDescent="0.25">
      <c r="G24" s="1"/>
      <c r="H24" s="1"/>
      <c r="I24" s="1"/>
      <c r="J24" s="12"/>
      <c r="K24" s="12"/>
      <c r="L24" s="12"/>
      <c r="M24" s="12"/>
      <c r="N24" s="12"/>
      <c r="O24" s="12"/>
      <c r="P24" s="20">
        <f>IF(P23&gt;R25,P23,IF(P23&lt;=R25,R25))</f>
        <v>812.5</v>
      </c>
      <c r="Q24" s="12" t="s">
        <v>13</v>
      </c>
      <c r="R24" s="12">
        <v>650</v>
      </c>
      <c r="S24" s="9"/>
      <c r="T24" s="9"/>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row>
    <row r="25" spans="1:53" hidden="1" x14ac:dyDescent="0.25">
      <c r="G25" s="1"/>
      <c r="H25" s="1"/>
      <c r="I25" s="1"/>
      <c r="J25" s="12"/>
      <c r="K25" s="12"/>
      <c r="L25" s="12"/>
      <c r="M25" s="12"/>
      <c r="N25" s="12" t="s">
        <v>14</v>
      </c>
      <c r="O25" s="12"/>
      <c r="P25" s="20">
        <f>P24*M30</f>
        <v>203.125</v>
      </c>
      <c r="Q25" s="12" t="s">
        <v>15</v>
      </c>
      <c r="R25" s="12">
        <f>R24/(1-P15)</f>
        <v>812.5</v>
      </c>
      <c r="S25" s="9"/>
      <c r="T25" s="9"/>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row>
    <row r="26" spans="1:53" ht="15" hidden="1" customHeight="1" x14ac:dyDescent="0.25">
      <c r="A26" s="30"/>
      <c r="B26" s="65"/>
      <c r="C26" s="31"/>
      <c r="D26" s="31"/>
      <c r="E26" s="31"/>
      <c r="F26" s="31"/>
      <c r="G26" s="1"/>
      <c r="H26" s="1"/>
      <c r="I26" s="1"/>
      <c r="J26" s="12"/>
      <c r="K26" s="12"/>
      <c r="L26" s="12"/>
      <c r="M26" s="12"/>
      <c r="N26" s="12" t="s">
        <v>16</v>
      </c>
      <c r="O26" s="12"/>
      <c r="P26" s="20">
        <f>P24*O36</f>
        <v>0</v>
      </c>
      <c r="Q26" s="16"/>
      <c r="R26" s="12"/>
      <c r="S26" s="9"/>
      <c r="T26" s="9"/>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row>
    <row r="27" spans="1:53" ht="6.75" hidden="1" customHeight="1" x14ac:dyDescent="0.25">
      <c r="A27" s="32"/>
      <c r="B27" s="33"/>
      <c r="C27" s="34"/>
      <c r="D27" s="34"/>
      <c r="E27" s="35"/>
      <c r="F27" s="36"/>
      <c r="G27" s="1"/>
      <c r="H27" s="1"/>
      <c r="I27" s="1"/>
      <c r="J27" s="12"/>
      <c r="K27" s="12"/>
      <c r="L27" s="12"/>
      <c r="M27" s="12"/>
      <c r="N27" s="12"/>
      <c r="O27" s="12"/>
      <c r="P27" s="20">
        <f>P24+P25+P26</f>
        <v>1015.625</v>
      </c>
      <c r="Q27" s="16"/>
      <c r="R27" s="12"/>
      <c r="S27" s="9"/>
      <c r="T27" s="9"/>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row>
    <row r="28" spans="1:53" ht="6" hidden="1" customHeight="1" x14ac:dyDescent="0.25">
      <c r="A28" s="37"/>
      <c r="B28" s="33"/>
      <c r="C28" s="34"/>
      <c r="D28" s="34"/>
      <c r="E28" s="35"/>
      <c r="F28" s="36"/>
      <c r="G28" s="1"/>
      <c r="H28" s="1"/>
      <c r="I28" s="1"/>
      <c r="J28" s="12"/>
      <c r="K28" s="12"/>
      <c r="L28" s="12"/>
      <c r="M28" s="12"/>
      <c r="N28" s="12"/>
      <c r="O28" s="12"/>
      <c r="P28" s="12"/>
      <c r="Q28" s="16"/>
      <c r="R28" s="12"/>
      <c r="S28" s="9"/>
      <c r="T28" s="9"/>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row>
    <row r="29" spans="1:53" hidden="1" x14ac:dyDescent="0.25">
      <c r="A29" s="38"/>
      <c r="B29" s="33"/>
      <c r="C29" s="163"/>
      <c r="D29" s="163"/>
      <c r="E29" s="163"/>
      <c r="F29" s="34"/>
      <c r="G29" s="1"/>
      <c r="H29" s="1"/>
      <c r="I29" s="1"/>
      <c r="J29" s="12"/>
      <c r="K29" s="12"/>
      <c r="L29" s="12"/>
      <c r="M29" s="12"/>
      <c r="N29" s="12"/>
      <c r="O29" s="12"/>
      <c r="P29" s="12"/>
      <c r="Q29" s="12"/>
      <c r="R29" s="12"/>
      <c r="S29" s="9"/>
      <c r="T29" s="9"/>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row>
    <row r="30" spans="1:53" hidden="1" x14ac:dyDescent="0.25">
      <c r="A30" s="38"/>
      <c r="B30" s="33"/>
      <c r="C30" s="163"/>
      <c r="D30" s="163"/>
      <c r="E30" s="163"/>
      <c r="F30" s="34"/>
      <c r="G30" s="1"/>
      <c r="H30" s="1"/>
      <c r="I30" s="1"/>
      <c r="J30" s="12"/>
      <c r="K30" s="12"/>
      <c r="L30" s="12"/>
      <c r="M30" s="16">
        <f>VLOOKUP(E15,N30:O32,2)</f>
        <v>0.25</v>
      </c>
      <c r="N30" s="20">
        <v>150000</v>
      </c>
      <c r="O30" s="16">
        <v>0</v>
      </c>
      <c r="P30" s="20">
        <v>500000</v>
      </c>
      <c r="Q30" s="12"/>
      <c r="R30" s="12"/>
      <c r="S30" s="9"/>
      <c r="T30" s="9"/>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row>
    <row r="31" spans="1:53" hidden="1" x14ac:dyDescent="0.25">
      <c r="A31" s="39"/>
      <c r="B31" s="38"/>
      <c r="C31" s="40"/>
      <c r="D31" s="40"/>
      <c r="E31" s="41"/>
      <c r="F31" s="41"/>
      <c r="G31" s="1"/>
      <c r="H31" s="1"/>
      <c r="I31" s="1"/>
      <c r="J31" s="12"/>
      <c r="K31" s="16"/>
      <c r="L31" s="12"/>
      <c r="M31" s="16"/>
      <c r="N31" s="20">
        <v>250000</v>
      </c>
      <c r="O31" s="16">
        <v>0.15</v>
      </c>
      <c r="P31" s="20">
        <v>750000</v>
      </c>
      <c r="Q31" s="12"/>
      <c r="R31" s="12"/>
      <c r="S31" s="9"/>
      <c r="T31" s="9"/>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row>
    <row r="32" spans="1:53" ht="10.5" hidden="1" customHeight="1" x14ac:dyDescent="0.25">
      <c r="A32" s="31"/>
      <c r="B32" s="14"/>
      <c r="C32" s="31"/>
      <c r="D32" s="31"/>
      <c r="E32" s="31"/>
      <c r="F32" s="31"/>
      <c r="G32" s="1"/>
      <c r="H32" s="1"/>
      <c r="I32" s="1"/>
      <c r="J32" s="12"/>
      <c r="K32" s="16"/>
      <c r="L32" s="12"/>
      <c r="M32" s="12"/>
      <c r="N32" s="20">
        <v>500000</v>
      </c>
      <c r="O32" s="16">
        <v>0.25</v>
      </c>
      <c r="P32" s="20">
        <v>1500000</v>
      </c>
      <c r="Q32" s="12"/>
      <c r="R32" s="12"/>
      <c r="S32" s="9"/>
      <c r="T32" s="9"/>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row>
    <row r="33" spans="1:53" hidden="1" x14ac:dyDescent="0.25">
      <c r="A33" s="91"/>
      <c r="B33" s="91"/>
      <c r="C33" s="91"/>
      <c r="D33" s="91"/>
      <c r="E33" s="91"/>
      <c r="F33" s="91"/>
      <c r="G33" s="1"/>
      <c r="H33" s="1"/>
      <c r="I33" s="1"/>
      <c r="J33" s="12"/>
      <c r="K33" s="12"/>
      <c r="L33" s="12"/>
      <c r="M33" s="12"/>
      <c r="N33" s="12"/>
      <c r="O33" s="12"/>
      <c r="P33" s="12"/>
      <c r="Q33" s="12"/>
      <c r="R33" s="12"/>
      <c r="S33" s="9"/>
      <c r="T33" s="9"/>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row>
    <row r="34" spans="1:53" x14ac:dyDescent="0.25">
      <c r="A34" s="115" t="s">
        <v>58</v>
      </c>
      <c r="B34" s="114"/>
      <c r="C34" s="114"/>
      <c r="D34" s="114"/>
      <c r="E34" s="114"/>
      <c r="F34" s="103"/>
      <c r="G34" s="1"/>
      <c r="H34" s="1"/>
      <c r="I34" s="1"/>
      <c r="J34" s="12"/>
      <c r="K34" s="12"/>
      <c r="L34" s="12"/>
      <c r="M34" s="12"/>
      <c r="N34" s="12">
        <f>E15*3</f>
        <v>1500000</v>
      </c>
      <c r="O34" s="12">
        <f>E16/E15</f>
        <v>1.5</v>
      </c>
      <c r="P34" s="12"/>
      <c r="Q34" s="12"/>
      <c r="R34" s="12"/>
      <c r="S34" s="9"/>
      <c r="T34" s="9"/>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row>
    <row r="35" spans="1:53" ht="15.75" x14ac:dyDescent="0.25">
      <c r="A35" s="85" t="s">
        <v>61</v>
      </c>
      <c r="B35" s="86"/>
      <c r="C35" s="86"/>
      <c r="D35" s="86"/>
      <c r="E35" s="86"/>
      <c r="G35" s="1"/>
      <c r="H35" s="1"/>
      <c r="I35" s="1"/>
      <c r="J35" s="12"/>
      <c r="K35" s="12"/>
      <c r="L35" s="12"/>
      <c r="M35" s="12"/>
      <c r="N35" s="12">
        <f>IF(N34&lt;=500000,500000,IF(N34&gt;500001,N34))</f>
        <v>1500000</v>
      </c>
      <c r="O35" s="12">
        <f>N35/E15</f>
        <v>3</v>
      </c>
      <c r="P35" s="12"/>
      <c r="Q35" s="12"/>
      <c r="R35" s="12"/>
      <c r="S35" s="9"/>
      <c r="T35" s="9"/>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row>
    <row r="36" spans="1:53" x14ac:dyDescent="0.25">
      <c r="A36" t="s">
        <v>59</v>
      </c>
      <c r="G36" s="1"/>
      <c r="H36" s="1"/>
      <c r="I36" s="1"/>
      <c r="J36" s="12"/>
      <c r="K36" s="12"/>
      <c r="L36" s="12"/>
      <c r="M36" s="12"/>
      <c r="N36" s="12"/>
      <c r="O36" s="16">
        <f>IF(O34=3,0.1,IF(O34&gt;3.4,100,IF(O34&lt;3.4,0)))</f>
        <v>0</v>
      </c>
      <c r="P36" s="12"/>
      <c r="Q36" s="12"/>
      <c r="R36" s="12"/>
      <c r="S36" s="9"/>
      <c r="T36" s="9"/>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row>
    <row r="37" spans="1:53" x14ac:dyDescent="0.25">
      <c r="A37" s="87" t="s">
        <v>62</v>
      </c>
      <c r="B37" s="33"/>
      <c r="C37" s="34"/>
      <c r="D37" s="34"/>
      <c r="F37" s="69"/>
      <c r="G37" s="1"/>
      <c r="H37" s="1"/>
      <c r="I37" s="1"/>
      <c r="J37" s="12"/>
      <c r="K37" s="12"/>
      <c r="L37" s="12"/>
      <c r="M37" s="12"/>
      <c r="N37" s="12"/>
      <c r="O37" s="12"/>
      <c r="P37" s="12"/>
      <c r="Q37" s="12"/>
      <c r="R37" s="12"/>
      <c r="S37" s="9"/>
      <c r="T37" s="9"/>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row>
    <row r="38" spans="1:53" x14ac:dyDescent="0.25">
      <c r="G38" s="1"/>
      <c r="H38" s="1"/>
      <c r="I38" s="1"/>
      <c r="J38" s="12"/>
      <c r="K38" s="12"/>
      <c r="L38" s="12"/>
      <c r="M38" s="12"/>
      <c r="N38" s="12"/>
      <c r="O38" s="12"/>
      <c r="P38" s="12"/>
      <c r="Q38" s="12"/>
      <c r="R38" s="12"/>
      <c r="S38" s="9"/>
      <c r="T38" s="9"/>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row>
    <row r="39" spans="1:53" ht="15.75" x14ac:dyDescent="0.25">
      <c r="A39" s="116" t="s">
        <v>17</v>
      </c>
      <c r="B39" s="117"/>
      <c r="C39" s="118"/>
      <c r="D39" s="119"/>
      <c r="E39" s="120">
        <f>E59*1.0192</f>
        <v>1376.7171774720002</v>
      </c>
      <c r="F39" s="121"/>
      <c r="G39" s="1"/>
      <c r="H39" s="1"/>
      <c r="I39" s="1"/>
      <c r="J39" s="12"/>
      <c r="K39" s="12"/>
      <c r="L39" s="12"/>
      <c r="M39" s="12"/>
      <c r="N39" s="12"/>
      <c r="O39" s="12"/>
      <c r="P39" s="12"/>
      <c r="Q39" s="12"/>
      <c r="R39" s="12"/>
      <c r="S39" s="9"/>
      <c r="T39" s="9"/>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row>
    <row r="40" spans="1:53" hidden="1" x14ac:dyDescent="0.25">
      <c r="A40" s="88"/>
      <c r="B40" s="88"/>
      <c r="C40" s="88"/>
      <c r="D40" s="88"/>
      <c r="E40" s="94" t="str">
        <f>IF(C18="Danmark, Sverige, Norge og Finland",E42*0.2,"0")</f>
        <v>0</v>
      </c>
      <c r="F40" s="88"/>
      <c r="G40" s="1"/>
      <c r="H40" s="1"/>
      <c r="I40" s="1"/>
      <c r="J40" s="9"/>
      <c r="K40" s="9"/>
      <c r="L40" s="9"/>
      <c r="M40" s="9"/>
      <c r="N40" s="9"/>
      <c r="O40" s="9"/>
      <c r="P40" s="9"/>
      <c r="Q40" s="9"/>
      <c r="R40" s="9"/>
      <c r="S40" s="9"/>
      <c r="T40" s="9"/>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row>
    <row r="41" spans="1:53" hidden="1" x14ac:dyDescent="0.25">
      <c r="A41" s="88"/>
      <c r="B41" s="88"/>
      <c r="C41" s="88"/>
      <c r="D41" s="88"/>
      <c r="E41" s="94">
        <f>IF(E20="Ja",E42*0.3,"0")</f>
        <v>304.8</v>
      </c>
      <c r="F41" s="88"/>
      <c r="G41" s="1"/>
      <c r="H41" s="1"/>
      <c r="I41" s="1"/>
      <c r="J41" s="9"/>
      <c r="K41" s="9"/>
      <c r="L41" s="9"/>
      <c r="M41" s="9"/>
      <c r="N41" s="9"/>
      <c r="O41" s="9"/>
      <c r="P41" s="9"/>
      <c r="Q41" s="9"/>
      <c r="R41" s="9"/>
      <c r="S41" s="9"/>
      <c r="T41" s="9"/>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row>
    <row r="42" spans="1:53" hidden="1" x14ac:dyDescent="0.25">
      <c r="A42" s="88"/>
      <c r="B42" s="88"/>
      <c r="C42" s="88"/>
      <c r="D42" s="88"/>
      <c r="E42" s="94">
        <f>ROUND(P27,0)</f>
        <v>1016</v>
      </c>
      <c r="F42" s="88"/>
      <c r="G42" s="1"/>
      <c r="H42" s="1"/>
      <c r="I42" s="1"/>
      <c r="J42" s="9"/>
      <c r="K42" s="9"/>
      <c r="L42" s="9"/>
      <c r="M42" s="9"/>
      <c r="N42" s="9"/>
      <c r="O42" s="9"/>
      <c r="P42" s="9"/>
      <c r="Q42" s="9"/>
      <c r="R42" s="9"/>
      <c r="S42" s="9"/>
      <c r="T42" s="9"/>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row>
    <row r="43" spans="1:53" hidden="1" x14ac:dyDescent="0.25">
      <c r="A43" s="93" t="s">
        <v>64</v>
      </c>
      <c r="B43" s="93"/>
      <c r="C43" s="93"/>
      <c r="D43" s="93" t="s">
        <v>66</v>
      </c>
      <c r="E43" s="94">
        <f>SUM(E40:E42)</f>
        <v>1320.8</v>
      </c>
      <c r="F43" s="88"/>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row>
    <row r="44" spans="1:53" hidden="1" x14ac:dyDescent="0.25">
      <c r="A44" s="93" t="s">
        <v>67</v>
      </c>
      <c r="B44" s="93"/>
      <c r="C44" s="93"/>
      <c r="D44" s="93" t="s">
        <v>68</v>
      </c>
      <c r="E44" s="88"/>
      <c r="F44" s="88"/>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row>
    <row r="45" spans="1:53" hidden="1" x14ac:dyDescent="0.25">
      <c r="A45" s="44"/>
      <c r="B45" s="43"/>
      <c r="C45" s="43"/>
      <c r="D45" s="43"/>
      <c r="F45" s="43"/>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row>
    <row r="46" spans="1:53" hidden="1" x14ac:dyDescent="0.25">
      <c r="A46" s="162"/>
      <c r="B46" s="162"/>
      <c r="C46" s="162"/>
      <c r="D46" s="162"/>
      <c r="E46" s="162"/>
      <c r="F46" s="162"/>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row>
    <row r="47" spans="1:53" hidden="1" x14ac:dyDescent="0.25">
      <c r="A47" s="162"/>
      <c r="B47" s="162"/>
      <c r="C47" s="162"/>
      <c r="D47" s="162"/>
      <c r="E47" s="162"/>
      <c r="F47" s="162"/>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row>
    <row r="48" spans="1:53" ht="9.75" hidden="1" customHeight="1" x14ac:dyDescent="0.25">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row>
    <row r="49" spans="1:53" ht="4.5" hidden="1" customHeight="1" x14ac:dyDescent="0.25">
      <c r="A49" t="s">
        <v>29</v>
      </c>
      <c r="B49" t="s">
        <v>30</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row>
    <row r="50" spans="1:53" hidden="1" x14ac:dyDescent="0.25">
      <c r="A50" s="63">
        <v>150000</v>
      </c>
      <c r="B50" s="63">
        <v>500000</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row>
    <row r="51" spans="1:53" hidden="1" x14ac:dyDescent="0.25">
      <c r="A51" s="63">
        <v>250000</v>
      </c>
      <c r="B51" s="63">
        <v>750000</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row>
    <row r="52" spans="1:53" hidden="1" x14ac:dyDescent="0.25">
      <c r="A52" s="63">
        <v>500000</v>
      </c>
      <c r="B52" s="63">
        <v>1500000</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row>
    <row r="53" spans="1:53" hidden="1" x14ac:dyDescent="0.25">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row>
    <row r="54" spans="1:53" hidden="1" x14ac:dyDescent="0.25">
      <c r="A54" s="154" t="s">
        <v>70</v>
      </c>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
      <c r="AM54" s="1"/>
      <c r="AN54" s="1"/>
      <c r="AO54" s="1"/>
      <c r="AP54" s="1"/>
      <c r="AQ54" s="1"/>
      <c r="AR54" s="1"/>
      <c r="AS54" s="1"/>
      <c r="AT54" s="1"/>
      <c r="AU54" s="1"/>
      <c r="AV54" s="1"/>
      <c r="AW54" s="1"/>
      <c r="AX54" s="1"/>
      <c r="AY54" s="1"/>
      <c r="AZ54" s="1"/>
      <c r="BA54" s="1"/>
    </row>
    <row r="55" spans="1:53" hidden="1" x14ac:dyDescent="0.25">
      <c r="A55" s="155"/>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K55" s="155"/>
      <c r="AL55" s="1"/>
      <c r="AM55" s="1"/>
      <c r="AN55" s="1"/>
      <c r="AO55" s="1"/>
      <c r="AP55" s="1"/>
      <c r="AQ55" s="1"/>
      <c r="AR55" s="1"/>
      <c r="AS55" s="1"/>
      <c r="AT55" s="1"/>
      <c r="AU55" s="1"/>
      <c r="AV55" s="1"/>
      <c r="AW55" s="1"/>
      <c r="AX55" s="1"/>
      <c r="AY55" s="1"/>
      <c r="AZ55" s="1"/>
      <c r="BA55" s="1"/>
    </row>
    <row r="56" spans="1:53" hidden="1" x14ac:dyDescent="0.25">
      <c r="A56" s="155"/>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
      <c r="AM56" s="1"/>
      <c r="AN56" s="1"/>
      <c r="AO56" s="1"/>
      <c r="AP56" s="1"/>
      <c r="AQ56" s="1"/>
      <c r="AR56" s="1"/>
      <c r="AS56" s="1"/>
      <c r="AT56" s="1"/>
      <c r="AU56" s="1"/>
      <c r="AV56" s="1"/>
      <c r="AW56" s="1"/>
      <c r="AX56" s="1"/>
      <c r="AY56" s="1"/>
      <c r="AZ56" s="1"/>
      <c r="BA56" s="1"/>
    </row>
    <row r="57" spans="1:53" hidden="1" x14ac:dyDescent="0.25">
      <c r="A57" s="15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c r="AK57" s="155"/>
      <c r="AL57" s="1"/>
      <c r="AM57" s="1"/>
      <c r="AN57" s="1"/>
      <c r="AO57" s="1"/>
      <c r="AP57" s="1"/>
      <c r="AQ57" s="1"/>
      <c r="AR57" s="1"/>
      <c r="AS57" s="1"/>
      <c r="AT57" s="1"/>
      <c r="AU57" s="1"/>
      <c r="AV57" s="1"/>
      <c r="AW57" s="1"/>
      <c r="AX57" s="1"/>
      <c r="AY57" s="1"/>
      <c r="AZ57" s="1"/>
      <c r="BA57" s="1"/>
    </row>
    <row r="58" spans="1:53" hidden="1" x14ac:dyDescent="0.25">
      <c r="A58" s="155"/>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
      <c r="AM58" s="1"/>
      <c r="AN58" s="1"/>
      <c r="AO58" s="1"/>
      <c r="AP58" s="1"/>
      <c r="AQ58" s="1"/>
      <c r="AR58" s="1"/>
      <c r="AS58" s="1"/>
      <c r="AT58" s="1"/>
      <c r="AU58" s="1"/>
      <c r="AV58" s="1"/>
      <c r="AW58" s="1"/>
      <c r="AX58" s="1"/>
      <c r="AY58" s="1"/>
      <c r="AZ58" s="1"/>
      <c r="BA58" s="1"/>
    </row>
    <row r="59" spans="1:53" x14ac:dyDescent="0.25">
      <c r="E59" s="102">
        <f>E43*1.0227</f>
        <v>1350.78216</v>
      </c>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row>
    <row r="60" spans="1:53" x14ac:dyDescent="0.25">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row>
    <row r="61" spans="1:53" x14ac:dyDescent="0.25">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row>
    <row r="62" spans="1:53" x14ac:dyDescent="0.25">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row>
    <row r="63" spans="1:53" x14ac:dyDescent="0.25">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row>
    <row r="64" spans="1:53" x14ac:dyDescent="0.25">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row>
    <row r="65" spans="7:53" x14ac:dyDescent="0.25">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row>
    <row r="66" spans="7:53" x14ac:dyDescent="0.25">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row>
    <row r="67" spans="7:53" x14ac:dyDescent="0.25">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row>
    <row r="68" spans="7:53" x14ac:dyDescent="0.25">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row>
    <row r="69" spans="7:53" x14ac:dyDescent="0.25">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row>
    <row r="70" spans="7:53" x14ac:dyDescent="0.25">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row>
    <row r="71" spans="7:53" x14ac:dyDescent="0.25">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row>
    <row r="72" spans="7:53" x14ac:dyDescent="0.25">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row>
    <row r="73" spans="7:53" x14ac:dyDescent="0.25">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row>
    <row r="74" spans="7:53" x14ac:dyDescent="0.25">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row>
    <row r="75" spans="7:53" x14ac:dyDescent="0.25">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row>
    <row r="76" spans="7:53" x14ac:dyDescent="0.25">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row>
    <row r="77" spans="7:53" x14ac:dyDescent="0.25">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row>
    <row r="78" spans="7:53" x14ac:dyDescent="0.25">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row>
    <row r="79" spans="7:53" x14ac:dyDescent="0.25">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row>
    <row r="80" spans="7:53" x14ac:dyDescent="0.25">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row>
    <row r="81" spans="7:53" x14ac:dyDescent="0.25">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row>
    <row r="82" spans="7:53" x14ac:dyDescent="0.25">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row>
    <row r="83" spans="7:53" x14ac:dyDescent="0.25">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row>
    <row r="84" spans="7:53" x14ac:dyDescent="0.25">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row>
    <row r="85" spans="7:53" x14ac:dyDescent="0.25">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row>
    <row r="86" spans="7:53" x14ac:dyDescent="0.25">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row>
    <row r="87" spans="7:53" x14ac:dyDescent="0.25">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row>
    <row r="88" spans="7:53" x14ac:dyDescent="0.25">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row>
    <row r="89" spans="7:53" x14ac:dyDescent="0.25">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row>
    <row r="90" spans="7:53" x14ac:dyDescent="0.25">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row>
    <row r="91" spans="7:53" x14ac:dyDescent="0.25">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row>
  </sheetData>
  <sheetProtection selectLockedCells="1"/>
  <mergeCells count="16">
    <mergeCell ref="A54:AK58"/>
    <mergeCell ref="C18:E18"/>
    <mergeCell ref="A19:D20"/>
    <mergeCell ref="A1:G1"/>
    <mergeCell ref="B13:C13"/>
    <mergeCell ref="A46:F47"/>
    <mergeCell ref="C29:E29"/>
    <mergeCell ref="C30:E30"/>
    <mergeCell ref="B7:F7"/>
    <mergeCell ref="B8:F8"/>
    <mergeCell ref="B9:F9"/>
    <mergeCell ref="C10:F11"/>
    <mergeCell ref="B3:F3"/>
    <mergeCell ref="B4:F4"/>
    <mergeCell ref="B5:F5"/>
    <mergeCell ref="B6:F6"/>
  </mergeCells>
  <dataValidations count="4">
    <dataValidation type="list" allowBlank="1" showInputMessage="1" showErrorMessage="1" sqref="E15" xr:uid="{00000000-0002-0000-0100-000000000000}">
      <formula1>$A$50:$A$52</formula1>
    </dataValidation>
    <dataValidation type="list" allowBlank="1" showInputMessage="1" showErrorMessage="1" sqref="E16" xr:uid="{00000000-0002-0000-0100-000001000000}">
      <formula1>$B$50:$B$52</formula1>
    </dataValidation>
    <dataValidation type="list" allowBlank="1" showInputMessage="1" showErrorMessage="1" sqref="E20" xr:uid="{00000000-0002-0000-0100-000004000000}">
      <formula1>$D$43:$D$44</formula1>
    </dataValidation>
    <dataValidation type="list" allowBlank="1" showInputMessage="1" showErrorMessage="1" sqref="C18:E18" xr:uid="{00000000-0002-0000-0100-000003000000}">
      <formula1>$A$43:$A$44</formula1>
    </dataValidation>
  </dataValidation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'C:\Users\TM4\Dropbox\Agentur produkter\[ALLE_AGENTUR_PRODUKTER.xlsm]Ark1'!#REF!</xm:f>
          </x14:formula1>
          <xm:sqref>C29:C30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2"/>
  <dimension ref="A1:I44"/>
  <sheetViews>
    <sheetView showGridLines="0" showRuler="0" zoomScaleNormal="100" workbookViewId="0">
      <selection activeCell="K20" sqref="K20"/>
    </sheetView>
  </sheetViews>
  <sheetFormatPr defaultRowHeight="15" x14ac:dyDescent="0.25"/>
  <cols>
    <col min="8" max="8" width="4.85546875" customWidth="1"/>
    <col min="9" max="9" width="18.28515625" customWidth="1"/>
  </cols>
  <sheetData>
    <row r="1" spans="1:9" ht="51.75" customHeight="1" x14ac:dyDescent="0.25">
      <c r="A1" s="177" t="str">
        <f>'Retshjælp ejendomme'!A1:G1</f>
        <v>Retshjælp 
Ejendomme, erhvervs- og boligudlejening samt A/B - E/F</v>
      </c>
      <c r="B1" s="177"/>
      <c r="C1" s="177"/>
      <c r="D1" s="177"/>
      <c r="E1" s="177"/>
      <c r="F1" s="177"/>
      <c r="G1" s="177"/>
      <c r="H1" s="177"/>
      <c r="I1" s="177"/>
    </row>
    <row r="2" spans="1:9" ht="13.5" customHeight="1" x14ac:dyDescent="0.25">
      <c r="A2" s="130"/>
      <c r="B2" s="130"/>
      <c r="C2" s="130"/>
      <c r="D2" s="130"/>
      <c r="E2" s="130"/>
      <c r="F2" s="130"/>
      <c r="G2" s="130"/>
      <c r="H2" s="130"/>
      <c r="I2" s="130"/>
    </row>
    <row r="3" spans="1:9" x14ac:dyDescent="0.25">
      <c r="A3" s="128" t="s">
        <v>0</v>
      </c>
      <c r="B3" s="129"/>
      <c r="C3" s="180">
        <f ca="1">Virksomhedsoplysninger!C3</f>
        <v>43966</v>
      </c>
      <c r="D3" s="180"/>
      <c r="E3" s="180"/>
      <c r="F3" s="183" t="s">
        <v>57</v>
      </c>
      <c r="G3" s="183"/>
      <c r="H3" s="183"/>
      <c r="I3" s="183"/>
    </row>
    <row r="4" spans="1:9" x14ac:dyDescent="0.25">
      <c r="A4" s="124" t="s">
        <v>1</v>
      </c>
      <c r="B4" s="125"/>
      <c r="C4" s="181">
        <f>Virksomhedsoplysninger!C5</f>
        <v>0</v>
      </c>
      <c r="D4" s="181"/>
      <c r="E4" s="181"/>
      <c r="F4" s="183" t="s">
        <v>56</v>
      </c>
      <c r="G4" s="183"/>
      <c r="H4" s="172" t="str">
        <f>Virksomhedsoplysninger!C12</f>
        <v xml:space="preserve"> </v>
      </c>
      <c r="I4" s="172"/>
    </row>
    <row r="5" spans="1:9" x14ac:dyDescent="0.25">
      <c r="A5" s="126" t="s">
        <v>2</v>
      </c>
      <c r="B5" s="127"/>
      <c r="C5" s="181">
        <f>Virksomhedsoplysninger!C6</f>
        <v>0</v>
      </c>
      <c r="D5" s="181"/>
      <c r="E5" s="181"/>
      <c r="F5" s="56"/>
      <c r="G5" s="84"/>
      <c r="H5" s="172"/>
      <c r="I5" s="172"/>
    </row>
    <row r="6" spans="1:9" x14ac:dyDescent="0.25">
      <c r="A6" s="126" t="s">
        <v>3</v>
      </c>
      <c r="B6" s="127"/>
      <c r="C6" s="181">
        <f>Virksomhedsoplysninger!C8</f>
        <v>0</v>
      </c>
      <c r="D6" s="181"/>
      <c r="E6" s="181"/>
      <c r="G6" s="5"/>
      <c r="H6" s="172"/>
      <c r="I6" s="172"/>
    </row>
    <row r="7" spans="1:9" x14ac:dyDescent="0.25">
      <c r="A7" s="126" t="s">
        <v>4</v>
      </c>
      <c r="B7" s="127"/>
      <c r="C7" s="182">
        <f>Virksomhedsoplysninger!C10</f>
        <v>0</v>
      </c>
      <c r="D7" s="182"/>
      <c r="E7" s="182"/>
      <c r="G7" s="5"/>
      <c r="H7" s="172"/>
      <c r="I7" s="172"/>
    </row>
    <row r="8" spans="1:9" x14ac:dyDescent="0.25">
      <c r="A8" s="126" t="s">
        <v>5</v>
      </c>
      <c r="B8" s="123"/>
      <c r="C8" s="182">
        <f>Virksomhedsoplysninger!C11</f>
        <v>0</v>
      </c>
      <c r="D8" s="181"/>
      <c r="E8" s="181"/>
      <c r="G8" s="5"/>
      <c r="H8" s="172"/>
      <c r="I8" s="172"/>
    </row>
    <row r="9" spans="1:9" x14ac:dyDescent="0.25">
      <c r="A9" s="126" t="s">
        <v>23</v>
      </c>
      <c r="B9" s="123"/>
      <c r="C9" s="182">
        <f>Virksomhedsoplysninger!C9</f>
        <v>0</v>
      </c>
      <c r="D9" s="182"/>
      <c r="E9" s="182"/>
      <c r="G9" s="5"/>
      <c r="H9" s="172"/>
      <c r="I9" s="172"/>
    </row>
    <row r="11" spans="1:9" x14ac:dyDescent="0.25">
      <c r="A11" s="131" t="s">
        <v>26</v>
      </c>
      <c r="B11" s="132"/>
      <c r="C11" s="132"/>
      <c r="D11" s="132"/>
      <c r="E11" s="132"/>
      <c r="F11" s="132"/>
      <c r="G11" s="132"/>
      <c r="H11" s="132"/>
      <c r="I11" s="133">
        <f>'Retshjælp ejendomme'!D12</f>
        <v>0</v>
      </c>
    </row>
    <row r="12" spans="1:9" x14ac:dyDescent="0.25">
      <c r="A12" s="131" t="s">
        <v>27</v>
      </c>
      <c r="B12" s="132"/>
      <c r="C12" s="132"/>
      <c r="D12" s="132"/>
      <c r="E12" s="132"/>
      <c r="F12" s="132"/>
      <c r="G12" s="132"/>
      <c r="H12" s="132"/>
      <c r="I12" s="134">
        <f>'Retshjælp ejendomme'!E15</f>
        <v>500000</v>
      </c>
    </row>
    <row r="13" spans="1:9" x14ac:dyDescent="0.25">
      <c r="A13" s="132" t="s">
        <v>28</v>
      </c>
      <c r="B13" s="132"/>
      <c r="C13" s="132"/>
      <c r="D13" s="132"/>
      <c r="E13" s="132"/>
      <c r="F13" s="132"/>
      <c r="G13" s="132"/>
      <c r="H13" s="132"/>
      <c r="I13" s="134">
        <f>'Retshjælp ejendomme'!E16</f>
        <v>750000</v>
      </c>
    </row>
    <row r="14" spans="1:9" x14ac:dyDescent="0.25">
      <c r="A14" s="132" t="s">
        <v>69</v>
      </c>
      <c r="B14" s="132"/>
      <c r="C14" s="132"/>
      <c r="D14" s="132"/>
      <c r="E14" s="132"/>
      <c r="F14" s="179" t="str">
        <f>'Retshjælp ejendomme'!C18</f>
        <v>Danmark</v>
      </c>
      <c r="G14" s="179"/>
      <c r="H14" s="179"/>
      <c r="I14" s="179"/>
    </row>
    <row r="15" spans="1:9" ht="15" customHeight="1" x14ac:dyDescent="0.25">
      <c r="A15" s="97" t="s">
        <v>71</v>
      </c>
      <c r="B15" s="95"/>
      <c r="C15" s="95"/>
      <c r="D15" s="95"/>
      <c r="E15" s="95"/>
      <c r="F15" s="95"/>
      <c r="G15" s="95"/>
      <c r="I15" s="96" t="str">
        <f>'Retshjælp ejendomme'!E20</f>
        <v>Ja</v>
      </c>
    </row>
    <row r="16" spans="1:9" x14ac:dyDescent="0.25">
      <c r="A16" s="178" t="str">
        <f>IF(I15="Ja",'Retshjælp ejendomme'!A54," ")</f>
        <v>Uanset forsikringsbetingelserne, er denne forsikring udvidet til at dække tvister, hvor årsagen til retssagen er indtruffet inden nytegningsdato for denne police. Dog gælder følgende undtagelser:
1. Alle tvister, hvor begrundelsen for retssagen sker 3 år eller mere før nytegningsdato, er undtaget
2. Alle potentielle eller faktiske krav, hvor de omstændigheder, der giver anledning til sådanne krav, var kendt for den forsikrede forud for nytegningsdatoen, er undtaget.</v>
      </c>
      <c r="B16" s="178"/>
      <c r="C16" s="178"/>
      <c r="D16" s="178"/>
      <c r="E16" s="178"/>
      <c r="F16" s="178"/>
      <c r="G16" s="178"/>
      <c r="H16" s="178"/>
      <c r="I16" s="178"/>
    </row>
    <row r="17" spans="1:9" x14ac:dyDescent="0.25">
      <c r="A17" s="178"/>
      <c r="B17" s="178"/>
      <c r="C17" s="178"/>
      <c r="D17" s="178"/>
      <c r="E17" s="178"/>
      <c r="F17" s="178"/>
      <c r="G17" s="178"/>
      <c r="H17" s="178"/>
      <c r="I17" s="178"/>
    </row>
    <row r="18" spans="1:9" x14ac:dyDescent="0.25">
      <c r="A18" s="178"/>
      <c r="B18" s="178"/>
      <c r="C18" s="178"/>
      <c r="D18" s="178"/>
      <c r="E18" s="178"/>
      <c r="F18" s="178"/>
      <c r="G18" s="178"/>
      <c r="H18" s="178"/>
      <c r="I18" s="178"/>
    </row>
    <row r="19" spans="1:9" x14ac:dyDescent="0.25">
      <c r="A19" s="178"/>
      <c r="B19" s="178"/>
      <c r="C19" s="178"/>
      <c r="D19" s="178"/>
      <c r="E19" s="178"/>
      <c r="F19" s="178"/>
      <c r="G19" s="178"/>
      <c r="H19" s="178"/>
      <c r="I19" s="178"/>
    </row>
    <row r="20" spans="1:9" x14ac:dyDescent="0.25">
      <c r="A20" s="132" t="s">
        <v>17</v>
      </c>
      <c r="B20" s="132"/>
      <c r="C20" s="132"/>
      <c r="D20" s="132"/>
      <c r="E20" s="132"/>
      <c r="F20" s="132"/>
      <c r="G20" s="132"/>
      <c r="H20" s="132"/>
      <c r="I20" s="134">
        <f>'Retshjælp ejendomme'!E39</f>
        <v>1376.7171774720002</v>
      </c>
    </row>
    <row r="21" spans="1:9" x14ac:dyDescent="0.25">
      <c r="A21" s="68" t="s">
        <v>46</v>
      </c>
    </row>
    <row r="22" spans="1:9" x14ac:dyDescent="0.25">
      <c r="A22" s="68" t="s">
        <v>74</v>
      </c>
    </row>
    <row r="23" spans="1:9" x14ac:dyDescent="0.25">
      <c r="A23" s="100" t="s">
        <v>52</v>
      </c>
      <c r="B23" s="100"/>
      <c r="C23" s="100"/>
      <c r="D23" s="100"/>
      <c r="E23" s="100"/>
      <c r="F23" s="100"/>
      <c r="G23" s="100"/>
      <c r="H23" s="100"/>
      <c r="I23" s="100"/>
    </row>
    <row r="24" spans="1:9" x14ac:dyDescent="0.25">
      <c r="A24" t="s">
        <v>60</v>
      </c>
    </row>
    <row r="26" spans="1:9" x14ac:dyDescent="0.25">
      <c r="A26" s="100" t="s">
        <v>24</v>
      </c>
      <c r="B26" s="100"/>
      <c r="C26" s="100"/>
      <c r="D26" s="100"/>
      <c r="E26" s="100"/>
      <c r="F26" s="100"/>
      <c r="G26" s="100"/>
      <c r="H26" s="100"/>
      <c r="I26" s="100"/>
    </row>
    <row r="27" spans="1:9" x14ac:dyDescent="0.25">
      <c r="A27" s="90"/>
      <c r="B27" s="90"/>
      <c r="C27" s="90"/>
      <c r="D27" s="90"/>
      <c r="E27" s="90"/>
      <c r="F27" s="90"/>
      <c r="G27" s="90"/>
      <c r="H27" s="90"/>
      <c r="I27" s="90"/>
    </row>
    <row r="28" spans="1:9" x14ac:dyDescent="0.25">
      <c r="A28" s="90"/>
      <c r="B28" s="90"/>
      <c r="C28" s="90"/>
      <c r="D28" s="90"/>
      <c r="E28" s="90"/>
      <c r="F28" s="90"/>
      <c r="G28" s="90"/>
      <c r="H28" s="90"/>
      <c r="I28" s="90"/>
    </row>
    <row r="29" spans="1:9" x14ac:dyDescent="0.25">
      <c r="A29" s="90"/>
      <c r="B29" s="90"/>
      <c r="C29" s="90"/>
      <c r="D29" s="90"/>
      <c r="E29" s="90"/>
      <c r="F29" s="90"/>
      <c r="G29" s="90"/>
      <c r="H29" s="90"/>
      <c r="I29" s="90"/>
    </row>
    <row r="30" spans="1:9" x14ac:dyDescent="0.25">
      <c r="A30" s="90"/>
      <c r="B30" s="90"/>
      <c r="C30" s="90"/>
      <c r="D30" s="90"/>
      <c r="E30" s="90"/>
      <c r="F30" s="90"/>
      <c r="G30" s="90"/>
      <c r="H30" s="90"/>
      <c r="I30" s="90"/>
    </row>
    <row r="33" spans="1:9" x14ac:dyDescent="0.25">
      <c r="A33" s="100" t="s">
        <v>53</v>
      </c>
      <c r="B33" s="100"/>
      <c r="C33" s="100"/>
      <c r="D33" s="100"/>
      <c r="E33" s="100"/>
      <c r="F33" s="100"/>
      <c r="G33" s="100"/>
      <c r="H33" s="100"/>
      <c r="I33" s="100"/>
    </row>
    <row r="34" spans="1:9" x14ac:dyDescent="0.25">
      <c r="A34" s="89" t="str">
        <f>Virksomhedsoplysninger!A19</f>
        <v xml:space="preserve"> </v>
      </c>
      <c r="B34" s="89"/>
      <c r="C34" s="89"/>
      <c r="D34" s="89"/>
      <c r="E34" s="89"/>
      <c r="F34" s="89"/>
      <c r="G34" s="89"/>
      <c r="H34" s="89"/>
      <c r="I34" s="89"/>
    </row>
    <row r="35" spans="1:9" x14ac:dyDescent="0.25">
      <c r="A35" s="89"/>
      <c r="B35" s="89"/>
      <c r="C35" s="89"/>
      <c r="D35" s="89"/>
      <c r="E35" s="89"/>
      <c r="F35" s="89"/>
      <c r="G35" s="89"/>
      <c r="H35" s="89"/>
      <c r="I35" s="89"/>
    </row>
    <row r="36" spans="1:9" x14ac:dyDescent="0.25">
      <c r="A36" s="89"/>
      <c r="B36" s="89"/>
      <c r="C36" s="89"/>
      <c r="D36" s="89"/>
      <c r="E36" s="89"/>
      <c r="F36" s="89"/>
      <c r="G36" s="89"/>
      <c r="H36" s="89"/>
      <c r="I36" s="89"/>
    </row>
    <row r="38" spans="1:9" x14ac:dyDescent="0.25">
      <c r="A38" s="101" t="s">
        <v>25</v>
      </c>
      <c r="B38" s="101"/>
      <c r="C38" s="101"/>
      <c r="D38" s="101"/>
      <c r="E38" s="101"/>
      <c r="F38" s="101"/>
      <c r="G38" s="101"/>
      <c r="H38" s="101"/>
      <c r="I38" s="101"/>
    </row>
    <row r="39" spans="1:9" x14ac:dyDescent="0.25">
      <c r="A39" t="s">
        <v>73</v>
      </c>
      <c r="F39" s="71"/>
    </row>
    <row r="40" spans="1:9" x14ac:dyDescent="0.25">
      <c r="A40" t="s">
        <v>54</v>
      </c>
    </row>
    <row r="41" spans="1:9" x14ac:dyDescent="0.25">
      <c r="C41" s="71"/>
      <c r="D41" s="71"/>
      <c r="E41" s="71"/>
      <c r="F41" s="71"/>
    </row>
    <row r="43" spans="1:9" x14ac:dyDescent="0.25">
      <c r="A43" s="62"/>
      <c r="B43" s="62"/>
      <c r="C43" s="62"/>
      <c r="D43" s="62"/>
      <c r="E43" s="62"/>
    </row>
    <row r="44" spans="1:9" x14ac:dyDescent="0.25">
      <c r="A44" t="s">
        <v>55</v>
      </c>
    </row>
  </sheetData>
  <mergeCells count="13">
    <mergeCell ref="A1:I1"/>
    <mergeCell ref="A16:I19"/>
    <mergeCell ref="F14:I14"/>
    <mergeCell ref="C3:E3"/>
    <mergeCell ref="C4:E4"/>
    <mergeCell ref="C5:E5"/>
    <mergeCell ref="C6:E6"/>
    <mergeCell ref="C7:E7"/>
    <mergeCell ref="F4:G4"/>
    <mergeCell ref="H4:I9"/>
    <mergeCell ref="C8:E8"/>
    <mergeCell ref="C9:E9"/>
    <mergeCell ref="F3:I3"/>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3"/>
  <dimension ref="A1:A15"/>
  <sheetViews>
    <sheetView workbookViewId="0">
      <selection activeCell="C5" sqref="C5"/>
    </sheetView>
  </sheetViews>
  <sheetFormatPr defaultRowHeight="15" x14ac:dyDescent="0.25"/>
  <cols>
    <col min="1" max="1" width="36.5703125" bestFit="1" customWidth="1"/>
  </cols>
  <sheetData>
    <row r="1" spans="1:1" x14ac:dyDescent="0.25">
      <c r="A1" s="66" t="s">
        <v>32</v>
      </c>
    </row>
    <row r="2" spans="1:1" x14ac:dyDescent="0.25">
      <c r="A2" s="67" t="s">
        <v>33</v>
      </c>
    </row>
    <row r="3" spans="1:1" x14ac:dyDescent="0.25">
      <c r="A3" s="66" t="s">
        <v>34</v>
      </c>
    </row>
    <row r="4" spans="1:1" ht="60" x14ac:dyDescent="0.25">
      <c r="A4" s="67" t="s">
        <v>35</v>
      </c>
    </row>
    <row r="5" spans="1:1" ht="75" x14ac:dyDescent="0.25">
      <c r="A5" s="67" t="s">
        <v>36</v>
      </c>
    </row>
    <row r="6" spans="1:1" ht="45" x14ac:dyDescent="0.25">
      <c r="A6" s="67" t="s">
        <v>37</v>
      </c>
    </row>
    <row r="7" spans="1:1" x14ac:dyDescent="0.25">
      <c r="A7" s="67" t="s">
        <v>38</v>
      </c>
    </row>
    <row r="8" spans="1:1" x14ac:dyDescent="0.25">
      <c r="A8" s="67" t="s">
        <v>39</v>
      </c>
    </row>
    <row r="9" spans="1:1" x14ac:dyDescent="0.25">
      <c r="A9" s="67" t="s">
        <v>40</v>
      </c>
    </row>
    <row r="10" spans="1:1" x14ac:dyDescent="0.25">
      <c r="A10" s="67" t="s">
        <v>41</v>
      </c>
    </row>
    <row r="11" spans="1:1" x14ac:dyDescent="0.25">
      <c r="A11" s="67" t="s">
        <v>33</v>
      </c>
    </row>
    <row r="12" spans="1:1" x14ac:dyDescent="0.25">
      <c r="A12" s="67" t="s">
        <v>42</v>
      </c>
    </row>
    <row r="13" spans="1:1" ht="30" x14ac:dyDescent="0.25">
      <c r="A13" s="67" t="s">
        <v>43</v>
      </c>
    </row>
    <row r="14" spans="1:1" ht="30" x14ac:dyDescent="0.25">
      <c r="A14" s="67" t="s">
        <v>44</v>
      </c>
    </row>
    <row r="15" spans="1:1" x14ac:dyDescent="0.25">
      <c r="A15" s="67" t="s">
        <v>45</v>
      </c>
    </row>
  </sheetData>
  <sheetProtection algorithmName="SHA-512" hashValue="d3HLlWrk6SOokg2/7NV5+uBwcolCGj69FsJzG+Q/lNhOULQ3QkLE18LpjTb1lpwg179u5hcjmj3AMHrDEkU4/w==" saltValue="lOix1Kq2vD9HZ654iRM/V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4"/>
  <dimension ref="A1:I2"/>
  <sheetViews>
    <sheetView showGridLines="0" view="pageLayout" zoomScaleNormal="100" workbookViewId="0">
      <selection sqref="A1:I2"/>
    </sheetView>
  </sheetViews>
  <sheetFormatPr defaultRowHeight="15" x14ac:dyDescent="0.25"/>
  <sheetData>
    <row r="1" spans="1:9" x14ac:dyDescent="0.25">
      <c r="A1" s="184" t="s">
        <v>31</v>
      </c>
      <c r="B1" s="184"/>
      <c r="C1" s="184"/>
      <c r="D1" s="184"/>
      <c r="E1" s="184"/>
      <c r="F1" s="184"/>
      <c r="G1" s="184"/>
      <c r="H1" s="184"/>
      <c r="I1" s="184"/>
    </row>
    <row r="2" spans="1:9" x14ac:dyDescent="0.25">
      <c r="A2" s="184"/>
      <c r="B2" s="184"/>
      <c r="C2" s="184"/>
      <c r="D2" s="184"/>
      <c r="E2" s="184"/>
      <c r="F2" s="184"/>
      <c r="G2" s="184"/>
      <c r="H2" s="184"/>
      <c r="I2" s="184"/>
    </row>
  </sheetData>
  <sheetProtection algorithmName="SHA-512" hashValue="72Sd2sBdl013Ejk3T+nnX832ff2bmFsUVcToQV3zxF+vqLzCWsyVlrfN94KEX3EDeqoNyxrAXmEpaZitHuNOAw==" saltValue="gYqdIeMhdKKdTpYU7Z+85Q==" spinCount="100000" sheet="1" objects="1" scenarios="1"/>
  <mergeCells count="1">
    <mergeCell ref="A1:I2"/>
  </mergeCell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FIntraDokument" ma:contentTypeID="0x01010084228864CFAF8F4496F010C927D7CC1A00CD6A84B4ABCF6A4B9097E539D5D3CB1A" ma:contentTypeVersion="6" ma:contentTypeDescription="Opret et nyt dokument." ma:contentTypeScope="" ma:versionID="310ed084a5ecc258f81394761fa14f01">
  <xsd:schema xmlns:xsd="http://www.w3.org/2001/XMLSchema" xmlns:xs="http://www.w3.org/2001/XMLSchema" xmlns:p="http://schemas.microsoft.com/office/2006/metadata/properties" xmlns:ns2="f78bac25-6ac9-4cb7-be78-11532ce06230" xmlns:ns3="46305aaa-e330-4c00-9077-609c993b8208" targetNamespace="http://schemas.microsoft.com/office/2006/metadata/properties" ma:root="true" ma:fieldsID="0ac815fcb30e99ecabefea3af4f2424e" ns2:_="" ns3:_="">
    <xsd:import namespace="f78bac25-6ac9-4cb7-be78-11532ce06230"/>
    <xsd:import namespace="46305aaa-e330-4c00-9077-609c993b8208"/>
    <xsd:element name="properties">
      <xsd:complexType>
        <xsd:sequence>
          <xsd:element name="documentManagement">
            <xsd:complexType>
              <xsd:all>
                <xsd:element ref="ns2:MaterialeType" minOccurs="0"/>
                <xsd:element ref="ns3:MediaServiceAutoTag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bac25-6ac9-4cb7-be78-11532ce06230" elementFormDefault="qualified">
    <xsd:import namespace="http://schemas.microsoft.com/office/2006/documentManagement/types"/>
    <xsd:import namespace="http://schemas.microsoft.com/office/infopath/2007/PartnerControls"/>
    <xsd:element name="MaterialeType" ma:index="8" nillable="true" ma:displayName="MaterialeType" ma:default="DFdokument" ma:description="Giver mulighed for at specificere en til flere materialetyper" ma:internalName="MaterialeType" ma:readOnly="false">
      <xsd:complexType>
        <xsd:complexContent>
          <xsd:extension base="dms:MultiChoice">
            <xsd:sequence>
              <xsd:element name="Value" maxOccurs="unbounded" minOccurs="0" nillable="true">
                <xsd:simpleType>
                  <xsd:restriction base="dms:Choice">
                    <xsd:enumeration value="DFdokument"/>
                    <xsd:enumeration value="Præsentationsmateriale"/>
                    <xsd:enumeration value="Organisationsdiagram"/>
                    <xsd:enumeration value="Brochure"/>
                    <xsd:enumeration value="Salgsmaterialer"/>
                    <xsd:enumeration value="PowerPoint"/>
                    <xsd:enumeration value="Lovgivning"/>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305aaa-e330-4c00-9077-609c993b8208" elementFormDefault="qualified">
    <xsd:import namespace="http://schemas.microsoft.com/office/2006/documentManagement/types"/>
    <xsd:import namespace="http://schemas.microsoft.com/office/infopath/2007/PartnerControls"/>
    <xsd:element name="MediaServiceAutoTags" ma:index="9" nillable="true" ma:displayName="Tags" ma:internalName="MediaServiceAutoTags" ma:readOnly="true">
      <xsd:simpleType>
        <xsd:restriction base="dms:Text"/>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terialeType xmlns="f78bac25-6ac9-4cb7-be78-11532ce06230">
      <Value>DFdokument</Value>
    </MaterialeTyp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09A834-AB5F-4AB2-B8A1-82F1ECC1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bac25-6ac9-4cb7-be78-11532ce06230"/>
    <ds:schemaRef ds:uri="46305aaa-e330-4c00-9077-609c993b82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6DEE08-C3A2-4937-9220-97838A92E225}">
  <ds:schemaRefs>
    <ds:schemaRef ds:uri="http://schemas.openxmlformats.org/package/2006/metadata/core-properties"/>
    <ds:schemaRef ds:uri="http://schemas.microsoft.com/office/2006/documentManagement/types"/>
    <ds:schemaRef ds:uri="f78bac25-6ac9-4cb7-be78-11532ce06230"/>
    <ds:schemaRef ds:uri="http://purl.org/dc/elements/1.1/"/>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D71AF3B-453D-4538-B982-71D09745DA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Virksomhedsoplysninger</vt:lpstr>
      <vt:lpstr>Retshjælp ejendomme</vt:lpstr>
      <vt:lpstr>Tilbud</vt:lpstr>
      <vt:lpstr>Produktark</vt:lpstr>
      <vt:lpstr>Betingelser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Theis Ferdinandsen</dc:creator>
  <cp:lastModifiedBy>Assistent</cp:lastModifiedBy>
  <cp:lastPrinted>2018-09-07T08:40:15Z</cp:lastPrinted>
  <dcterms:created xsi:type="dcterms:W3CDTF">2017-05-15T15:23:52Z</dcterms:created>
  <dcterms:modified xsi:type="dcterms:W3CDTF">2020-05-15T12:15:46Z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0x01010084228864CFAF8F4496F010C927D7CC1A00CD6A84B4ABCF6A4B9097E539D5D3CB1A</vt:lpwstr>
  </property>
</Properties>
</file>